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L7" i="2" l="1"/>
  <c r="M56" i="2" l="1"/>
  <c r="M28" i="2"/>
  <c r="M31" i="2" l="1"/>
  <c r="H57" i="3" l="1"/>
  <c r="K7" i="2" l="1"/>
  <c r="M7" i="2" l="1"/>
  <c r="M12" i="2"/>
  <c r="M16" i="2"/>
  <c r="M20" i="2"/>
  <c r="M24" i="2"/>
  <c r="M44" i="2"/>
  <c r="M47" i="2" l="1"/>
  <c r="M41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<sst xmlns="http://schemas.openxmlformats.org/spreadsheetml/2006/main" count="404" uniqueCount="266">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</sst>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79" zoomScaleNormal="100" workbookViewId="0">
      <selection activeCell="C114" sqref="C114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5" t="s">
        <v>248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1.5" customHeight="1" x14ac:dyDescent="0.2">
      <c r="A3" s="142" t="s">
        <v>0</v>
      </c>
      <c r="B3" s="146" t="s">
        <v>73</v>
      </c>
      <c r="C3" s="146" t="s">
        <v>1</v>
      </c>
      <c r="D3" s="146" t="s">
        <v>2</v>
      </c>
      <c r="E3" s="146" t="s">
        <v>74</v>
      </c>
      <c r="F3" s="146" t="s">
        <v>75</v>
      </c>
      <c r="G3" s="146" t="s">
        <v>3</v>
      </c>
      <c r="H3" s="146"/>
      <c r="I3" s="146"/>
      <c r="J3" s="146"/>
      <c r="K3" s="146" t="s">
        <v>76</v>
      </c>
    </row>
    <row r="4" spans="1:11" ht="36" customHeight="1" x14ac:dyDescent="0.2">
      <c r="A4" s="144"/>
      <c r="B4" s="146"/>
      <c r="C4" s="146"/>
      <c r="D4" s="146"/>
      <c r="E4" s="146"/>
      <c r="F4" s="146"/>
      <c r="G4" s="18" t="s">
        <v>77</v>
      </c>
      <c r="H4" s="18" t="s">
        <v>78</v>
      </c>
      <c r="I4" s="18" t="s">
        <v>79</v>
      </c>
      <c r="J4" s="18" t="s">
        <v>80</v>
      </c>
      <c r="K4" s="146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39">
        <v>597</v>
      </c>
      <c r="C6" s="142" t="s">
        <v>13</v>
      </c>
      <c r="D6" s="142" t="s">
        <v>111</v>
      </c>
      <c r="E6" s="142" t="s">
        <v>34</v>
      </c>
      <c r="F6" s="18">
        <v>2012</v>
      </c>
      <c r="G6" s="142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40"/>
      <c r="C7" s="143"/>
      <c r="D7" s="143"/>
      <c r="E7" s="143"/>
      <c r="F7" s="18">
        <v>2013</v>
      </c>
      <c r="G7" s="143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40"/>
      <c r="C8" s="143"/>
      <c r="D8" s="143"/>
      <c r="E8" s="143"/>
      <c r="F8" s="18">
        <v>2014</v>
      </c>
      <c r="G8" s="143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40"/>
      <c r="C9" s="143"/>
      <c r="D9" s="143"/>
      <c r="E9" s="143"/>
      <c r="F9" s="18">
        <v>2015</v>
      </c>
      <c r="G9" s="143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40"/>
      <c r="C10" s="143"/>
      <c r="D10" s="143"/>
      <c r="E10" s="143"/>
      <c r="F10" s="18">
        <v>2016</v>
      </c>
      <c r="G10" s="143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40"/>
      <c r="C11" s="143"/>
      <c r="D11" s="143"/>
      <c r="E11" s="143"/>
      <c r="F11" s="18">
        <v>2017</v>
      </c>
      <c r="G11" s="143"/>
      <c r="H11" s="22">
        <v>137</v>
      </c>
      <c r="I11" s="22">
        <v>111</v>
      </c>
      <c r="J11" s="22">
        <v>-26</v>
      </c>
      <c r="K11" s="53" t="s">
        <v>265</v>
      </c>
    </row>
    <row r="12" spans="1:11" x14ac:dyDescent="0.2">
      <c r="A12" s="19" t="s">
        <v>91</v>
      </c>
      <c r="B12" s="141"/>
      <c r="C12" s="144"/>
      <c r="D12" s="144"/>
      <c r="E12" s="144"/>
      <c r="F12" s="18">
        <v>2018</v>
      </c>
      <c r="G12" s="144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6">
        <v>597</v>
      </c>
      <c r="C13" s="133" t="s">
        <v>14</v>
      </c>
      <c r="D13" s="130" t="s">
        <v>111</v>
      </c>
      <c r="E13" s="130" t="s">
        <v>15</v>
      </c>
      <c r="F13" s="22">
        <v>2012</v>
      </c>
      <c r="G13" s="130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7"/>
      <c r="C14" s="134"/>
      <c r="D14" s="131"/>
      <c r="E14" s="131"/>
      <c r="F14" s="22">
        <v>2013</v>
      </c>
      <c r="G14" s="131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7"/>
      <c r="C15" s="134"/>
      <c r="D15" s="131"/>
      <c r="E15" s="131"/>
      <c r="F15" s="22">
        <v>2014</v>
      </c>
      <c r="G15" s="131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7"/>
      <c r="C16" s="134"/>
      <c r="D16" s="131"/>
      <c r="E16" s="131"/>
      <c r="F16" s="22">
        <v>2015</v>
      </c>
      <c r="G16" s="131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7"/>
      <c r="C17" s="134"/>
      <c r="D17" s="131"/>
      <c r="E17" s="131"/>
      <c r="F17" s="22">
        <v>2016</v>
      </c>
      <c r="G17" s="131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7"/>
      <c r="C18" s="134"/>
      <c r="D18" s="131"/>
      <c r="E18" s="131"/>
      <c r="F18" s="22">
        <v>2017</v>
      </c>
      <c r="G18" s="131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8"/>
      <c r="C19" s="135"/>
      <c r="D19" s="132"/>
      <c r="E19" s="132"/>
      <c r="F19" s="22">
        <v>2018</v>
      </c>
      <c r="G19" s="132"/>
      <c r="H19" s="22">
        <v>100</v>
      </c>
      <c r="I19" s="22">
        <v>113.3</v>
      </c>
      <c r="J19" s="22">
        <v>13.3</v>
      </c>
      <c r="K19" s="22" t="s">
        <v>253</v>
      </c>
    </row>
    <row r="20" spans="1:11" ht="37.5" customHeight="1" x14ac:dyDescent="0.2">
      <c r="A20" s="23" t="s">
        <v>101</v>
      </c>
      <c r="B20" s="128">
        <v>597</v>
      </c>
      <c r="C20" s="127" t="s">
        <v>18</v>
      </c>
      <c r="D20" s="126" t="s">
        <v>111</v>
      </c>
      <c r="E20" s="126" t="s">
        <v>15</v>
      </c>
      <c r="F20" s="22">
        <v>2012</v>
      </c>
      <c r="G20" s="126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28"/>
      <c r="C21" s="127"/>
      <c r="D21" s="126"/>
      <c r="E21" s="126"/>
      <c r="F21" s="22">
        <v>2013</v>
      </c>
      <c r="G21" s="126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28"/>
      <c r="C22" s="127"/>
      <c r="D22" s="126"/>
      <c r="E22" s="126"/>
      <c r="F22" s="22">
        <v>2014</v>
      </c>
      <c r="G22" s="126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28"/>
      <c r="C23" s="127"/>
      <c r="D23" s="126"/>
      <c r="E23" s="126"/>
      <c r="F23" s="22">
        <v>2015</v>
      </c>
      <c r="G23" s="126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28"/>
      <c r="C24" s="127"/>
      <c r="D24" s="126"/>
      <c r="E24" s="126"/>
      <c r="F24" s="22">
        <v>2016</v>
      </c>
      <c r="G24" s="126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28"/>
      <c r="C25" s="127"/>
      <c r="D25" s="126"/>
      <c r="E25" s="126"/>
      <c r="F25" s="22">
        <v>2017</v>
      </c>
      <c r="G25" s="126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28"/>
      <c r="C26" s="127"/>
      <c r="D26" s="126"/>
      <c r="E26" s="126"/>
      <c r="F26" s="22">
        <v>2018</v>
      </c>
      <c r="G26" s="126"/>
      <c r="H26" s="22">
        <v>100</v>
      </c>
      <c r="I26" s="24">
        <v>111.7</v>
      </c>
      <c r="J26" s="24">
        <v>11.7</v>
      </c>
      <c r="K26" s="24" t="s">
        <v>253</v>
      </c>
    </row>
    <row r="27" spans="1:11" ht="38.25" customHeight="1" x14ac:dyDescent="0.2">
      <c r="A27" s="23" t="s">
        <v>110</v>
      </c>
      <c r="B27" s="128">
        <v>597</v>
      </c>
      <c r="C27" s="127" t="s">
        <v>19</v>
      </c>
      <c r="D27" s="126" t="s">
        <v>111</v>
      </c>
      <c r="E27" s="126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28"/>
      <c r="C28" s="127"/>
      <c r="D28" s="126"/>
      <c r="E28" s="126"/>
      <c r="F28" s="22">
        <v>2013</v>
      </c>
      <c r="G28" s="126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28"/>
      <c r="C29" s="127"/>
      <c r="D29" s="126"/>
      <c r="E29" s="126"/>
      <c r="F29" s="22">
        <v>2014</v>
      </c>
      <c r="G29" s="126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28"/>
      <c r="C30" s="127"/>
      <c r="D30" s="126"/>
      <c r="E30" s="126"/>
      <c r="F30" s="22">
        <v>2015</v>
      </c>
      <c r="G30" s="126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28"/>
      <c r="C31" s="127"/>
      <c r="D31" s="126"/>
      <c r="E31" s="126"/>
      <c r="F31" s="22">
        <v>2016</v>
      </c>
      <c r="G31" s="126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28"/>
      <c r="C32" s="127"/>
      <c r="D32" s="126"/>
      <c r="E32" s="126"/>
      <c r="F32" s="22">
        <v>2017</v>
      </c>
      <c r="G32" s="126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28"/>
      <c r="C33" s="127"/>
      <c r="D33" s="126"/>
      <c r="E33" s="126"/>
      <c r="F33" s="22">
        <v>2018</v>
      </c>
      <c r="G33" s="126"/>
      <c r="H33" s="22">
        <v>100</v>
      </c>
      <c r="I33" s="22">
        <v>106.9</v>
      </c>
      <c r="J33" s="22">
        <v>6.9</v>
      </c>
      <c r="K33" s="22" t="s">
        <v>253</v>
      </c>
    </row>
    <row r="34" spans="1:11" ht="60.75" customHeight="1" x14ac:dyDescent="0.2">
      <c r="A34" s="23" t="s">
        <v>118</v>
      </c>
      <c r="B34" s="126">
        <v>597</v>
      </c>
      <c r="C34" s="127" t="s">
        <v>20</v>
      </c>
      <c r="D34" s="126" t="s">
        <v>111</v>
      </c>
      <c r="E34" s="126" t="s">
        <v>21</v>
      </c>
      <c r="F34" s="22">
        <v>2012</v>
      </c>
      <c r="G34" s="126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6"/>
      <c r="C35" s="127"/>
      <c r="D35" s="126"/>
      <c r="E35" s="126"/>
      <c r="F35" s="22">
        <v>2013</v>
      </c>
      <c r="G35" s="126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6"/>
      <c r="C36" s="127"/>
      <c r="D36" s="126"/>
      <c r="E36" s="126"/>
      <c r="F36" s="22">
        <v>2014</v>
      </c>
      <c r="G36" s="126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6"/>
      <c r="C37" s="127"/>
      <c r="D37" s="126"/>
      <c r="E37" s="126"/>
      <c r="F37" s="22">
        <v>2015</v>
      </c>
      <c r="G37" s="126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6"/>
      <c r="C38" s="127"/>
      <c r="D38" s="126"/>
      <c r="E38" s="126"/>
      <c r="F38" s="22">
        <v>2016</v>
      </c>
      <c r="G38" s="126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6"/>
      <c r="C39" s="127"/>
      <c r="D39" s="126"/>
      <c r="E39" s="126"/>
      <c r="F39" s="22">
        <v>2017</v>
      </c>
      <c r="G39" s="126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26"/>
      <c r="C40" s="127"/>
      <c r="D40" s="126"/>
      <c r="E40" s="126"/>
      <c r="F40" s="22">
        <v>2018</v>
      </c>
      <c r="G40" s="126"/>
      <c r="H40" s="22">
        <v>100</v>
      </c>
      <c r="I40" s="29">
        <v>100.7</v>
      </c>
      <c r="J40" s="22">
        <v>0.7</v>
      </c>
      <c r="K40" s="22" t="s">
        <v>255</v>
      </c>
    </row>
    <row r="41" spans="1:11" x14ac:dyDescent="0.2">
      <c r="A41" s="23" t="s">
        <v>125</v>
      </c>
      <c r="B41" s="128">
        <v>597</v>
      </c>
      <c r="C41" s="127" t="s">
        <v>23</v>
      </c>
      <c r="D41" s="126" t="s">
        <v>111</v>
      </c>
      <c r="E41" s="126" t="s">
        <v>24</v>
      </c>
      <c r="F41" s="22">
        <v>2012</v>
      </c>
      <c r="G41" s="126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28"/>
      <c r="C42" s="127"/>
      <c r="D42" s="126"/>
      <c r="E42" s="126"/>
      <c r="F42" s="22">
        <v>2013</v>
      </c>
      <c r="G42" s="126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28"/>
      <c r="C43" s="127"/>
      <c r="D43" s="126"/>
      <c r="E43" s="126"/>
      <c r="F43" s="22">
        <v>2014</v>
      </c>
      <c r="G43" s="126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28"/>
      <c r="C44" s="127"/>
      <c r="D44" s="126"/>
      <c r="E44" s="126"/>
      <c r="F44" s="22">
        <v>2015</v>
      </c>
      <c r="G44" s="126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28"/>
      <c r="C45" s="127"/>
      <c r="D45" s="126"/>
      <c r="E45" s="126"/>
      <c r="F45" s="22">
        <v>2016</v>
      </c>
      <c r="G45" s="126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28"/>
      <c r="C46" s="127"/>
      <c r="D46" s="126"/>
      <c r="E46" s="126"/>
      <c r="F46" s="22">
        <v>2017</v>
      </c>
      <c r="G46" s="126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28"/>
      <c r="C47" s="127"/>
      <c r="D47" s="126"/>
      <c r="E47" s="126"/>
      <c r="F47" s="22">
        <v>2018</v>
      </c>
      <c r="G47" s="126"/>
      <c r="H47" s="22">
        <v>200</v>
      </c>
      <c r="I47" s="22">
        <v>190.9</v>
      </c>
      <c r="J47" s="22">
        <v>9.1</v>
      </c>
      <c r="K47" s="22" t="s">
        <v>264</v>
      </c>
    </row>
    <row r="48" spans="1:11" x14ac:dyDescent="0.2">
      <c r="A48" s="23" t="s">
        <v>138</v>
      </c>
      <c r="B48" s="130">
        <v>597</v>
      </c>
      <c r="C48" s="130" t="s">
        <v>26</v>
      </c>
      <c r="D48" s="130" t="s">
        <v>111</v>
      </c>
      <c r="E48" s="130" t="s">
        <v>15</v>
      </c>
      <c r="F48" s="22">
        <v>2012</v>
      </c>
      <c r="G48" s="130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1"/>
      <c r="C49" s="131"/>
      <c r="D49" s="131"/>
      <c r="E49" s="131"/>
      <c r="F49" s="22">
        <v>2013</v>
      </c>
      <c r="G49" s="131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1"/>
      <c r="C50" s="131"/>
      <c r="D50" s="131"/>
      <c r="E50" s="131"/>
      <c r="F50" s="22">
        <v>2014</v>
      </c>
      <c r="G50" s="131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1"/>
      <c r="C51" s="131"/>
      <c r="D51" s="131"/>
      <c r="E51" s="131"/>
      <c r="F51" s="22">
        <v>2015</v>
      </c>
      <c r="G51" s="131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1"/>
      <c r="C52" s="131"/>
      <c r="D52" s="131"/>
      <c r="E52" s="131"/>
      <c r="F52" s="22">
        <v>2016</v>
      </c>
      <c r="G52" s="131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31"/>
      <c r="C53" s="131"/>
      <c r="D53" s="131"/>
      <c r="E53" s="131"/>
      <c r="F53" s="22">
        <v>2017</v>
      </c>
      <c r="G53" s="131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31"/>
      <c r="C54" s="131"/>
      <c r="D54" s="131"/>
      <c r="E54" s="131"/>
      <c r="F54" s="22">
        <v>2018</v>
      </c>
      <c r="G54" s="131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1"/>
      <c r="C55" s="131"/>
      <c r="D55" s="131"/>
      <c r="E55" s="131"/>
      <c r="F55" s="22">
        <v>2019</v>
      </c>
      <c r="G55" s="131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2"/>
      <c r="C56" s="132"/>
      <c r="D56" s="132"/>
      <c r="E56" s="132"/>
      <c r="F56" s="22">
        <v>2020</v>
      </c>
      <c r="G56" s="132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0">
        <v>597</v>
      </c>
      <c r="C57" s="133" t="s">
        <v>151</v>
      </c>
      <c r="D57" s="130" t="s">
        <v>111</v>
      </c>
      <c r="E57" s="126" t="s">
        <v>24</v>
      </c>
      <c r="F57" s="22">
        <v>2012</v>
      </c>
      <c r="G57" s="130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31"/>
      <c r="C58" s="134"/>
      <c r="D58" s="131"/>
      <c r="E58" s="126"/>
      <c r="F58" s="28">
        <v>2013</v>
      </c>
      <c r="G58" s="131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1"/>
      <c r="C59" s="134"/>
      <c r="D59" s="131"/>
      <c r="E59" s="126"/>
      <c r="F59" s="22">
        <v>2014</v>
      </c>
      <c r="G59" s="131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1"/>
      <c r="C60" s="134"/>
      <c r="D60" s="131"/>
      <c r="E60" s="126"/>
      <c r="F60" s="22">
        <v>2015</v>
      </c>
      <c r="G60" s="131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1"/>
      <c r="C61" s="134"/>
      <c r="D61" s="131"/>
      <c r="E61" s="126"/>
      <c r="F61" s="22">
        <v>2016</v>
      </c>
      <c r="G61" s="131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1"/>
      <c r="C62" s="134"/>
      <c r="D62" s="131"/>
      <c r="E62" s="126"/>
      <c r="F62" s="22">
        <v>2017</v>
      </c>
      <c r="G62" s="131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32"/>
      <c r="C63" s="135"/>
      <c r="D63" s="132"/>
      <c r="E63" s="126"/>
      <c r="F63" s="22">
        <v>2018</v>
      </c>
      <c r="G63" s="132"/>
      <c r="H63" s="22">
        <v>100</v>
      </c>
      <c r="I63" s="22">
        <v>100.6</v>
      </c>
      <c r="J63" s="22">
        <v>0.6</v>
      </c>
      <c r="K63" s="22" t="s">
        <v>254</v>
      </c>
    </row>
    <row r="64" spans="1:11" ht="14.25" customHeight="1" x14ac:dyDescent="0.2">
      <c r="A64" s="23" t="s">
        <v>161</v>
      </c>
      <c r="B64" s="127">
        <v>597</v>
      </c>
      <c r="C64" s="127" t="s">
        <v>162</v>
      </c>
      <c r="D64" s="127" t="s">
        <v>111</v>
      </c>
      <c r="E64" s="126" t="s">
        <v>24</v>
      </c>
      <c r="F64" s="22">
        <v>2012</v>
      </c>
      <c r="G64" s="127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7"/>
      <c r="C65" s="127"/>
      <c r="D65" s="127"/>
      <c r="E65" s="126"/>
      <c r="F65" s="21">
        <v>2013</v>
      </c>
      <c r="G65" s="127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7"/>
      <c r="C66" s="127"/>
      <c r="D66" s="127"/>
      <c r="E66" s="126"/>
      <c r="F66" s="21">
        <v>2014</v>
      </c>
      <c r="G66" s="127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7"/>
      <c r="C67" s="127"/>
      <c r="D67" s="127"/>
      <c r="E67" s="126"/>
      <c r="F67" s="21">
        <v>2015</v>
      </c>
      <c r="G67" s="127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7"/>
      <c r="C68" s="127"/>
      <c r="D68" s="127"/>
      <c r="E68" s="126"/>
      <c r="F68" s="21">
        <v>2016</v>
      </c>
      <c r="G68" s="127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7"/>
      <c r="C69" s="127"/>
      <c r="D69" s="127"/>
      <c r="E69" s="126"/>
      <c r="F69" s="21">
        <v>2017</v>
      </c>
      <c r="G69" s="127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27"/>
      <c r="C70" s="127"/>
      <c r="D70" s="127"/>
      <c r="E70" s="126"/>
      <c r="F70" s="21">
        <v>2018</v>
      </c>
      <c r="G70" s="127"/>
      <c r="H70" s="21">
        <v>100</v>
      </c>
      <c r="I70" s="22">
        <v>88.3</v>
      </c>
      <c r="J70" s="21">
        <v>11.7</v>
      </c>
      <c r="K70" s="22" t="s">
        <v>264</v>
      </c>
    </row>
    <row r="71" spans="1:11" ht="15" customHeight="1" x14ac:dyDescent="0.2">
      <c r="A71" s="23" t="s">
        <v>172</v>
      </c>
      <c r="B71" s="127">
        <v>597</v>
      </c>
      <c r="C71" s="127" t="s">
        <v>29</v>
      </c>
      <c r="D71" s="127" t="s">
        <v>111</v>
      </c>
      <c r="E71" s="126" t="s">
        <v>24</v>
      </c>
      <c r="F71" s="21">
        <v>2012</v>
      </c>
      <c r="G71" s="127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7"/>
      <c r="C72" s="127"/>
      <c r="D72" s="127"/>
      <c r="E72" s="126"/>
      <c r="F72" s="21">
        <v>2013</v>
      </c>
      <c r="G72" s="127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7"/>
      <c r="C73" s="127"/>
      <c r="D73" s="127"/>
      <c r="E73" s="126"/>
      <c r="F73" s="21">
        <v>2014</v>
      </c>
      <c r="G73" s="127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7"/>
      <c r="C74" s="127"/>
      <c r="D74" s="127"/>
      <c r="E74" s="126"/>
      <c r="F74" s="21">
        <v>2015</v>
      </c>
      <c r="G74" s="127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7"/>
      <c r="C75" s="127"/>
      <c r="D75" s="127"/>
      <c r="E75" s="126"/>
      <c r="F75" s="21">
        <v>2016</v>
      </c>
      <c r="G75" s="127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7"/>
      <c r="C76" s="127"/>
      <c r="D76" s="127"/>
      <c r="E76" s="126"/>
      <c r="F76" s="21">
        <v>2017</v>
      </c>
      <c r="G76" s="127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27"/>
      <c r="C77" s="127"/>
      <c r="D77" s="127"/>
      <c r="E77" s="126"/>
      <c r="F77" s="21">
        <v>2018</v>
      </c>
      <c r="G77" s="127"/>
      <c r="H77" s="21">
        <v>100</v>
      </c>
      <c r="I77" s="22">
        <v>106.3</v>
      </c>
      <c r="J77" s="21">
        <v>6.3</v>
      </c>
      <c r="K77" s="22" t="s">
        <v>254</v>
      </c>
    </row>
    <row r="78" spans="1:11" ht="13.5" customHeight="1" x14ac:dyDescent="0.2">
      <c r="A78" s="23" t="s">
        <v>183</v>
      </c>
      <c r="B78" s="128">
        <v>597</v>
      </c>
      <c r="C78" s="129" t="s">
        <v>30</v>
      </c>
      <c r="D78" s="126" t="s">
        <v>244</v>
      </c>
      <c r="E78" s="126" t="s">
        <v>251</v>
      </c>
      <c r="F78" s="21">
        <v>2012</v>
      </c>
      <c r="G78" s="126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28"/>
      <c r="C79" s="129"/>
      <c r="D79" s="126"/>
      <c r="E79" s="126"/>
      <c r="F79" s="22">
        <v>2013</v>
      </c>
      <c r="G79" s="126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28"/>
      <c r="C80" s="129"/>
      <c r="D80" s="126"/>
      <c r="E80" s="126"/>
      <c r="F80" s="22">
        <v>2014</v>
      </c>
      <c r="G80" s="126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28"/>
      <c r="C81" s="129"/>
      <c r="D81" s="126"/>
      <c r="E81" s="126"/>
      <c r="F81" s="22">
        <v>2015</v>
      </c>
      <c r="G81" s="126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6">
        <v>597</v>
      </c>
      <c r="C82" s="126" t="s">
        <v>192</v>
      </c>
      <c r="D82" s="126" t="s">
        <v>111</v>
      </c>
      <c r="E82" s="126" t="s">
        <v>21</v>
      </c>
      <c r="F82" s="22">
        <v>2012</v>
      </c>
      <c r="G82" s="127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6"/>
      <c r="C83" s="126"/>
      <c r="D83" s="126"/>
      <c r="E83" s="126"/>
      <c r="F83" s="22">
        <v>2013</v>
      </c>
      <c r="G83" s="127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6"/>
      <c r="C84" s="126"/>
      <c r="D84" s="126"/>
      <c r="E84" s="126"/>
      <c r="F84" s="56">
        <v>2014</v>
      </c>
      <c r="G84" s="127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6"/>
      <c r="C85" s="126"/>
      <c r="D85" s="126"/>
      <c r="E85" s="126"/>
      <c r="F85" s="22">
        <v>2015</v>
      </c>
      <c r="G85" s="127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6"/>
      <c r="C86" s="126"/>
      <c r="D86" s="126"/>
      <c r="E86" s="126"/>
      <c r="F86" s="28">
        <v>2016</v>
      </c>
      <c r="G86" s="127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6"/>
      <c r="C87" s="126"/>
      <c r="D87" s="126"/>
      <c r="E87" s="126"/>
      <c r="F87" s="22">
        <v>2017</v>
      </c>
      <c r="G87" s="127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6"/>
      <c r="C88" s="126"/>
      <c r="D88" s="126"/>
      <c r="E88" s="126"/>
      <c r="F88" s="22">
        <v>2018</v>
      </c>
      <c r="G88" s="127"/>
      <c r="H88" s="31">
        <v>200</v>
      </c>
      <c r="I88" s="21">
        <v>98</v>
      </c>
      <c r="J88" s="21">
        <v>102</v>
      </c>
      <c r="K88" s="39" t="s">
        <v>256</v>
      </c>
    </row>
    <row r="89" spans="1:136" ht="12.75" customHeight="1" x14ac:dyDescent="0.2">
      <c r="A89" s="23" t="s">
        <v>206</v>
      </c>
      <c r="B89" s="126">
        <v>597</v>
      </c>
      <c r="C89" s="126" t="s">
        <v>32</v>
      </c>
      <c r="D89" s="126" t="s">
        <v>111</v>
      </c>
      <c r="E89" s="126" t="s">
        <v>21</v>
      </c>
      <c r="F89" s="22">
        <v>2012</v>
      </c>
      <c r="G89" s="127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6"/>
      <c r="C90" s="126"/>
      <c r="D90" s="126"/>
      <c r="E90" s="126"/>
      <c r="F90" s="22">
        <v>2013</v>
      </c>
      <c r="G90" s="127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6"/>
      <c r="C91" s="126"/>
      <c r="D91" s="126"/>
      <c r="E91" s="126"/>
      <c r="F91" s="22">
        <v>2014</v>
      </c>
      <c r="G91" s="127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6"/>
      <c r="C92" s="126"/>
      <c r="D92" s="126"/>
      <c r="E92" s="126"/>
      <c r="F92" s="22">
        <v>2015</v>
      </c>
      <c r="G92" s="127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6"/>
      <c r="C93" s="126"/>
      <c r="D93" s="126"/>
      <c r="E93" s="126"/>
      <c r="F93" s="22">
        <v>2016</v>
      </c>
      <c r="G93" s="127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6"/>
      <c r="C94" s="126"/>
      <c r="D94" s="126"/>
      <c r="E94" s="126"/>
      <c r="F94" s="22">
        <v>2017</v>
      </c>
      <c r="G94" s="127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6"/>
      <c r="C95" s="126"/>
      <c r="D95" s="126"/>
      <c r="E95" s="126"/>
      <c r="F95" s="22">
        <v>2018</v>
      </c>
      <c r="G95" s="127"/>
      <c r="H95" s="22">
        <v>8</v>
      </c>
      <c r="I95" s="22">
        <v>5.6</v>
      </c>
      <c r="J95" s="103">
        <v>2.4</v>
      </c>
      <c r="K95" s="22" t="s">
        <v>256</v>
      </c>
    </row>
    <row r="96" spans="1:136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x14ac:dyDescent="0.2">
      <c r="A97" s="123" t="s">
        <v>219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2.75" customHeight="1" x14ac:dyDescent="0.2">
      <c r="A98" s="124" t="s">
        <v>220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24" customHeight="1" x14ac:dyDescent="0.2">
      <c r="A99" s="125" t="s">
        <v>221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9" zoomScale="80" zoomScaleNormal="80" workbookViewId="0">
      <selection activeCell="L47" sqref="L47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6" t="s">
        <v>247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6"/>
    </row>
    <row r="2" spans="1:15" ht="13.5" customHeight="1" x14ac:dyDescent="0.25">
      <c r="A2" s="176" t="s">
        <v>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6"/>
    </row>
    <row r="3" spans="1:15" ht="15.75" x14ac:dyDescent="0.25">
      <c r="A3" s="179" t="s">
        <v>0</v>
      </c>
      <c r="B3" s="179" t="s">
        <v>225</v>
      </c>
      <c r="C3" s="179" t="s">
        <v>224</v>
      </c>
      <c r="D3" s="180" t="s">
        <v>5</v>
      </c>
      <c r="E3" s="181"/>
      <c r="F3" s="179" t="s">
        <v>228</v>
      </c>
      <c r="G3" s="179" t="s">
        <v>229</v>
      </c>
      <c r="H3" s="179" t="s">
        <v>6</v>
      </c>
      <c r="I3" s="179" t="s">
        <v>7</v>
      </c>
      <c r="J3" s="179"/>
      <c r="K3" s="179"/>
      <c r="L3" s="179"/>
      <c r="M3" s="179"/>
      <c r="N3" s="179" t="s">
        <v>232</v>
      </c>
      <c r="O3" s="2"/>
    </row>
    <row r="4" spans="1:15" ht="85.5" customHeight="1" x14ac:dyDescent="0.25">
      <c r="A4" s="179"/>
      <c r="B4" s="179"/>
      <c r="C4" s="179"/>
      <c r="D4" s="182"/>
      <c r="E4" s="183"/>
      <c r="F4" s="179"/>
      <c r="G4" s="179"/>
      <c r="H4" s="179"/>
      <c r="I4" s="179" t="s">
        <v>8</v>
      </c>
      <c r="J4" s="179"/>
      <c r="K4" s="179" t="s">
        <v>9</v>
      </c>
      <c r="L4" s="179"/>
      <c r="M4" s="184" t="s">
        <v>243</v>
      </c>
      <c r="N4" s="179"/>
      <c r="O4" s="2"/>
    </row>
    <row r="5" spans="1:15" ht="51.75" customHeight="1" x14ac:dyDescent="0.25">
      <c r="A5" s="179"/>
      <c r="B5" s="179"/>
      <c r="C5" s="179"/>
      <c r="D5" s="3" t="s">
        <v>226</v>
      </c>
      <c r="E5" s="3" t="s">
        <v>227</v>
      </c>
      <c r="F5" s="179"/>
      <c r="G5" s="179"/>
      <c r="H5" s="179"/>
      <c r="I5" s="3" t="s">
        <v>230</v>
      </c>
      <c r="J5" s="3" t="s">
        <v>231</v>
      </c>
      <c r="K5" s="3" t="s">
        <v>226</v>
      </c>
      <c r="L5" s="3" t="s">
        <v>227</v>
      </c>
      <c r="M5" s="185"/>
      <c r="N5" s="179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6" t="s">
        <v>36</v>
      </c>
      <c r="B7" s="167"/>
      <c r="C7" s="167"/>
      <c r="D7" s="167"/>
      <c r="E7" s="167"/>
      <c r="F7" s="167"/>
      <c r="G7" s="168"/>
      <c r="H7" s="75" t="s">
        <v>10</v>
      </c>
      <c r="I7" s="83"/>
      <c r="J7" s="83"/>
      <c r="K7" s="86">
        <f>K12+K16+K20+K24+K28+K36+K40+K44+K52+K56</f>
        <v>6458054.3359999992</v>
      </c>
      <c r="L7" s="86">
        <f>L12+L16+L20+L24+L28+L36+L40+L44+L52+L56</f>
        <v>4951099.1560000004</v>
      </c>
      <c r="M7" s="97">
        <f>L7/K7</f>
        <v>0.76665492397616164</v>
      </c>
      <c r="N7" s="149" t="s">
        <v>37</v>
      </c>
      <c r="O7" s="1"/>
    </row>
    <row r="8" spans="1:15" ht="42.75" customHeight="1" x14ac:dyDescent="0.25">
      <c r="A8" s="166" t="s">
        <v>35</v>
      </c>
      <c r="B8" s="167"/>
      <c r="C8" s="167"/>
      <c r="D8" s="167"/>
      <c r="E8" s="167"/>
      <c r="F8" s="167"/>
      <c r="G8" s="168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0"/>
      <c r="O8" s="1"/>
    </row>
    <row r="9" spans="1:15" ht="38.25" customHeight="1" x14ac:dyDescent="0.25">
      <c r="A9" s="199" t="s">
        <v>68</v>
      </c>
      <c r="B9" s="187" t="s">
        <v>242</v>
      </c>
      <c r="C9" s="190" t="s">
        <v>262</v>
      </c>
      <c r="D9" s="193">
        <v>43465</v>
      </c>
      <c r="E9" s="193">
        <v>43251</v>
      </c>
      <c r="F9" s="173"/>
      <c r="G9" s="196">
        <v>43251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0"/>
      <c r="O9" s="1"/>
    </row>
    <row r="10" spans="1:15" ht="25.5" x14ac:dyDescent="0.25">
      <c r="A10" s="200"/>
      <c r="B10" s="188"/>
      <c r="C10" s="191"/>
      <c r="D10" s="194"/>
      <c r="E10" s="194"/>
      <c r="F10" s="174"/>
      <c r="G10" s="197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0"/>
      <c r="O10" s="1"/>
    </row>
    <row r="11" spans="1:15" ht="108.75" customHeight="1" x14ac:dyDescent="0.25">
      <c r="A11" s="201"/>
      <c r="B11" s="189"/>
      <c r="C11" s="192"/>
      <c r="D11" s="195"/>
      <c r="E11" s="195"/>
      <c r="F11" s="175"/>
      <c r="G11" s="198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1"/>
      <c r="O11" s="1"/>
    </row>
    <row r="12" spans="1:15" ht="39.75" customHeight="1" x14ac:dyDescent="0.25">
      <c r="A12" s="166" t="s">
        <v>58</v>
      </c>
      <c r="B12" s="167"/>
      <c r="C12" s="167"/>
      <c r="D12" s="167"/>
      <c r="E12" s="167"/>
      <c r="F12" s="167"/>
      <c r="G12" s="168"/>
      <c r="H12" s="75" t="s">
        <v>11</v>
      </c>
      <c r="I12" s="83"/>
      <c r="J12" s="83"/>
      <c r="K12" s="99">
        <v>2596293.0729999999</v>
      </c>
      <c r="L12" s="118">
        <v>2596293.0729999999</v>
      </c>
      <c r="M12" s="100">
        <f>L12/K12</f>
        <v>1</v>
      </c>
      <c r="N12" s="5"/>
      <c r="O12" s="1"/>
    </row>
    <row r="13" spans="1:15" ht="38.25" customHeight="1" x14ac:dyDescent="0.25">
      <c r="A13" s="202" t="s">
        <v>69</v>
      </c>
      <c r="B13" s="149" t="s">
        <v>38</v>
      </c>
      <c r="C13" s="203" t="s">
        <v>53</v>
      </c>
      <c r="D13" s="193">
        <v>43465</v>
      </c>
      <c r="E13" s="193">
        <v>43251</v>
      </c>
      <c r="F13" s="173"/>
      <c r="G13" s="159">
        <v>43251</v>
      </c>
      <c r="H13" s="7" t="s">
        <v>239</v>
      </c>
      <c r="I13" s="15" t="s">
        <v>52</v>
      </c>
      <c r="J13" s="14">
        <v>2</v>
      </c>
      <c r="K13" s="101">
        <v>2596293.0729999999</v>
      </c>
      <c r="L13" s="101">
        <v>2596293.0729999999</v>
      </c>
      <c r="M13" s="102">
        <f>ROUND(L13/K13*100,1)</f>
        <v>100</v>
      </c>
      <c r="N13" s="5"/>
      <c r="O13" s="1"/>
    </row>
    <row r="14" spans="1:15" ht="25.5" x14ac:dyDescent="0.25">
      <c r="A14" s="160"/>
      <c r="B14" s="150"/>
      <c r="C14" s="204"/>
      <c r="D14" s="194"/>
      <c r="E14" s="194"/>
      <c r="F14" s="174"/>
      <c r="G14" s="160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61"/>
      <c r="B15" s="151"/>
      <c r="C15" s="205"/>
      <c r="D15" s="195"/>
      <c r="E15" s="195"/>
      <c r="F15" s="175"/>
      <c r="G15" s="161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5" t="s">
        <v>54</v>
      </c>
      <c r="B16" s="156"/>
      <c r="C16" s="186"/>
      <c r="D16" s="156"/>
      <c r="E16" s="156"/>
      <c r="F16" s="156"/>
      <c r="G16" s="157"/>
      <c r="H16" s="79" t="s">
        <v>11</v>
      </c>
      <c r="I16" s="85"/>
      <c r="J16" s="85"/>
      <c r="K16" s="106">
        <v>1295869.963</v>
      </c>
      <c r="L16" s="106">
        <v>1295869.963</v>
      </c>
      <c r="M16" s="96">
        <f>L16/K16</f>
        <v>1</v>
      </c>
      <c r="N16" s="76"/>
      <c r="O16" s="77"/>
    </row>
    <row r="17" spans="1:15" ht="38.25" customHeight="1" x14ac:dyDescent="0.25">
      <c r="A17" s="149" t="s">
        <v>70</v>
      </c>
      <c r="B17" s="149" t="s">
        <v>39</v>
      </c>
      <c r="C17" s="209" t="s">
        <v>55</v>
      </c>
      <c r="D17" s="163">
        <v>43465</v>
      </c>
      <c r="E17" s="163">
        <v>43251</v>
      </c>
      <c r="F17" s="206" t="s">
        <v>56</v>
      </c>
      <c r="G17" s="159">
        <v>43251</v>
      </c>
      <c r="H17" s="7" t="s">
        <v>239</v>
      </c>
      <c r="I17" s="11" t="s">
        <v>52</v>
      </c>
      <c r="J17" s="14">
        <v>1</v>
      </c>
      <c r="K17" s="68">
        <v>1295869.963</v>
      </c>
      <c r="L17" s="68">
        <v>1295869.963</v>
      </c>
      <c r="M17" s="14">
        <f>ROUND(L17/K17*100,1)</f>
        <v>100</v>
      </c>
      <c r="N17" s="5"/>
      <c r="O17" s="1"/>
    </row>
    <row r="18" spans="1:15" ht="25.5" x14ac:dyDescent="0.25">
      <c r="A18" s="150"/>
      <c r="B18" s="150"/>
      <c r="C18" s="210"/>
      <c r="D18" s="164"/>
      <c r="E18" s="164"/>
      <c r="F18" s="207"/>
      <c r="G18" s="160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1"/>
      <c r="B19" s="151"/>
      <c r="C19" s="211"/>
      <c r="D19" s="165"/>
      <c r="E19" s="165"/>
      <c r="F19" s="208"/>
      <c r="G19" s="161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5" t="s">
        <v>59</v>
      </c>
      <c r="B20" s="156"/>
      <c r="C20" s="156"/>
      <c r="D20" s="156"/>
      <c r="E20" s="156"/>
      <c r="F20" s="156"/>
      <c r="G20" s="157"/>
      <c r="H20" s="79" t="s">
        <v>11</v>
      </c>
      <c r="I20" s="84"/>
      <c r="J20" s="84"/>
      <c r="K20" s="4">
        <v>192933.2</v>
      </c>
      <c r="L20" s="4">
        <v>192933.2</v>
      </c>
      <c r="M20" s="96">
        <f>L20/K20</f>
        <v>1</v>
      </c>
      <c r="N20" s="76"/>
      <c r="O20" s="77"/>
    </row>
    <row r="21" spans="1:15" ht="38.25" customHeight="1" x14ac:dyDescent="0.25">
      <c r="A21" s="202" t="s">
        <v>71</v>
      </c>
      <c r="B21" s="149" t="s">
        <v>39</v>
      </c>
      <c r="C21" s="206" t="s">
        <v>57</v>
      </c>
      <c r="D21" s="163">
        <v>43465</v>
      </c>
      <c r="E21" s="163">
        <v>43251</v>
      </c>
      <c r="F21" s="158"/>
      <c r="G21" s="159">
        <v>43251</v>
      </c>
      <c r="H21" s="7" t="s">
        <v>239</v>
      </c>
      <c r="I21" s="15" t="s">
        <v>52</v>
      </c>
      <c r="J21" s="11">
        <v>4</v>
      </c>
      <c r="K21" s="14">
        <v>176849.5</v>
      </c>
      <c r="L21" s="14">
        <v>176849.5</v>
      </c>
      <c r="M21" s="11">
        <v>100</v>
      </c>
      <c r="N21" s="5"/>
      <c r="O21" s="1"/>
    </row>
    <row r="22" spans="1:15" ht="25.5" x14ac:dyDescent="0.25">
      <c r="A22" s="160"/>
      <c r="B22" s="150"/>
      <c r="C22" s="207"/>
      <c r="D22" s="164"/>
      <c r="E22" s="164"/>
      <c r="F22" s="147"/>
      <c r="G22" s="160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61"/>
      <c r="B23" s="151"/>
      <c r="C23" s="208"/>
      <c r="D23" s="165"/>
      <c r="E23" s="165"/>
      <c r="F23" s="148"/>
      <c r="G23" s="161"/>
      <c r="H23" s="7" t="s">
        <v>237</v>
      </c>
      <c r="I23" s="5"/>
      <c r="J23" s="5"/>
      <c r="K23" s="14">
        <v>12675.13</v>
      </c>
      <c r="L23" s="14">
        <v>12675.13</v>
      </c>
      <c r="M23" s="11">
        <v>100</v>
      </c>
      <c r="N23" s="5"/>
      <c r="O23" s="1"/>
    </row>
    <row r="24" spans="1:15" s="78" customFormat="1" ht="48.75" customHeight="1" x14ac:dyDescent="0.25">
      <c r="A24" s="155" t="s">
        <v>40</v>
      </c>
      <c r="B24" s="156"/>
      <c r="C24" s="156"/>
      <c r="D24" s="156"/>
      <c r="E24" s="156"/>
      <c r="F24" s="156"/>
      <c r="G24" s="157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127588.2</v>
      </c>
      <c r="M24" s="97">
        <f>L24/K24</f>
        <v>0.37056360792719317</v>
      </c>
      <c r="N24" s="76"/>
      <c r="O24" s="77"/>
    </row>
    <row r="25" spans="1:15" ht="25.5" x14ac:dyDescent="0.25">
      <c r="A25" s="149" t="s">
        <v>72</v>
      </c>
      <c r="B25" s="149" t="s">
        <v>41</v>
      </c>
      <c r="C25" s="149" t="s">
        <v>258</v>
      </c>
      <c r="D25" s="162">
        <v>43465</v>
      </c>
      <c r="E25" s="163">
        <v>43251</v>
      </c>
      <c r="F25" s="158"/>
      <c r="G25" s="162">
        <v>43251</v>
      </c>
      <c r="H25" s="7" t="s">
        <v>240</v>
      </c>
      <c r="I25" s="5"/>
      <c r="J25" s="5"/>
      <c r="K25" s="110">
        <v>315885.5</v>
      </c>
      <c r="L25" s="110">
        <v>119083</v>
      </c>
      <c r="M25" s="101">
        <v>37.698153286554778</v>
      </c>
      <c r="N25" s="5"/>
      <c r="O25" s="1"/>
    </row>
    <row r="26" spans="1:15" ht="25.5" x14ac:dyDescent="0.25">
      <c r="A26" s="150"/>
      <c r="B26" s="212"/>
      <c r="C26" s="212"/>
      <c r="D26" s="150"/>
      <c r="E26" s="164"/>
      <c r="F26" s="147"/>
      <c r="G26" s="150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1"/>
      <c r="B27" s="213"/>
      <c r="C27" s="213"/>
      <c r="D27" s="151"/>
      <c r="E27" s="165"/>
      <c r="F27" s="148"/>
      <c r="G27" s="151"/>
      <c r="H27" s="7" t="s">
        <v>237</v>
      </c>
      <c r="I27" s="5"/>
      <c r="J27" s="5"/>
      <c r="K27" s="111">
        <v>28423</v>
      </c>
      <c r="L27" s="111">
        <v>8505.2000000000007</v>
      </c>
      <c r="M27" s="101">
        <v>29.923653379305492</v>
      </c>
      <c r="N27" s="5"/>
      <c r="O27" s="1"/>
    </row>
    <row r="28" spans="1:15" ht="80.25" customHeight="1" x14ac:dyDescent="0.25">
      <c r="A28" s="166" t="s">
        <v>62</v>
      </c>
      <c r="B28" s="167"/>
      <c r="C28" s="167"/>
      <c r="D28" s="167"/>
      <c r="E28" s="167"/>
      <c r="F28" s="167"/>
      <c r="G28" s="168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180890.87</v>
      </c>
      <c r="M28" s="95">
        <f>L28/K28</f>
        <v>0.41666665514959411</v>
      </c>
      <c r="N28" s="83"/>
      <c r="O28" s="1"/>
    </row>
    <row r="29" spans="1:15" ht="30" customHeight="1" x14ac:dyDescent="0.25">
      <c r="A29" s="216" t="s">
        <v>136</v>
      </c>
      <c r="B29" s="149" t="s">
        <v>50</v>
      </c>
      <c r="C29" s="149" t="s">
        <v>261</v>
      </c>
      <c r="D29" s="162">
        <v>43465</v>
      </c>
      <c r="E29" s="159">
        <v>43251</v>
      </c>
      <c r="F29" s="173"/>
      <c r="G29" s="159">
        <v>43251</v>
      </c>
      <c r="H29" s="7" t="s">
        <v>239</v>
      </c>
      <c r="I29" s="5"/>
      <c r="J29" s="5"/>
      <c r="K29" s="68">
        <v>412838.1</v>
      </c>
      <c r="L29" s="68">
        <v>172015.87</v>
      </c>
      <c r="M29" s="68">
        <v>41.7</v>
      </c>
      <c r="N29" s="5"/>
      <c r="O29" s="1"/>
    </row>
    <row r="30" spans="1:15" ht="25.5" x14ac:dyDescent="0.25">
      <c r="A30" s="164"/>
      <c r="B30" s="150"/>
      <c r="C30" s="150"/>
      <c r="D30" s="150"/>
      <c r="E30" s="160"/>
      <c r="F30" s="174"/>
      <c r="G30" s="160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5"/>
      <c r="B31" s="151"/>
      <c r="C31" s="151"/>
      <c r="D31" s="151"/>
      <c r="E31" s="161"/>
      <c r="F31" s="175"/>
      <c r="G31" s="161"/>
      <c r="H31" s="7" t="s">
        <v>237</v>
      </c>
      <c r="I31" s="5"/>
      <c r="J31" s="5"/>
      <c r="K31" s="13">
        <v>21300</v>
      </c>
      <c r="L31" s="13">
        <v>8875</v>
      </c>
      <c r="M31" s="13">
        <f t="shared" ref="M31" si="0">L31/K31*100</f>
        <v>41.666666666666671</v>
      </c>
      <c r="N31" s="5"/>
      <c r="O31" s="1"/>
    </row>
    <row r="32" spans="1:15" ht="24.75" customHeight="1" x14ac:dyDescent="0.25">
      <c r="A32" s="166" t="s">
        <v>51</v>
      </c>
      <c r="B32" s="167"/>
      <c r="C32" s="167"/>
      <c r="D32" s="167"/>
      <c r="E32" s="167"/>
      <c r="F32" s="167"/>
      <c r="G32" s="168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49" t="s">
        <v>145</v>
      </c>
      <c r="B33" s="158"/>
      <c r="C33" s="158"/>
      <c r="D33" s="162">
        <v>43465</v>
      </c>
      <c r="E33" s="163">
        <v>43251</v>
      </c>
      <c r="F33" s="158"/>
      <c r="G33" s="159">
        <v>43251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0"/>
      <c r="B34" s="147"/>
      <c r="C34" s="147"/>
      <c r="D34" s="150"/>
      <c r="E34" s="164"/>
      <c r="F34" s="147"/>
      <c r="G34" s="160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1"/>
      <c r="B35" s="148"/>
      <c r="C35" s="148"/>
      <c r="D35" s="151"/>
      <c r="E35" s="165"/>
      <c r="F35" s="148"/>
      <c r="G35" s="161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6" t="s">
        <v>28</v>
      </c>
      <c r="B36" s="167"/>
      <c r="C36" s="167"/>
      <c r="D36" s="167"/>
      <c r="E36" s="167"/>
      <c r="F36" s="167"/>
      <c r="G36" s="168"/>
      <c r="H36" s="89" t="s">
        <v>11</v>
      </c>
      <c r="I36" s="119" t="s">
        <v>235</v>
      </c>
      <c r="J36" s="119" t="s">
        <v>236</v>
      </c>
      <c r="K36" s="120">
        <v>80613.2</v>
      </c>
      <c r="L36" s="114">
        <v>21882.7</v>
      </c>
      <c r="M36" s="86">
        <v>27.145306227764188</v>
      </c>
      <c r="N36" s="5"/>
      <c r="O36" s="1"/>
    </row>
    <row r="37" spans="1:15" ht="25.5" x14ac:dyDescent="0.25">
      <c r="A37" s="149" t="s">
        <v>159</v>
      </c>
      <c r="B37" s="149" t="s">
        <v>64</v>
      </c>
      <c r="C37" s="149" t="s">
        <v>252</v>
      </c>
      <c r="D37" s="162">
        <v>43465</v>
      </c>
      <c r="E37" s="163">
        <v>43251</v>
      </c>
      <c r="F37" s="158"/>
      <c r="G37" s="159">
        <v>43251</v>
      </c>
      <c r="H37" s="7" t="s">
        <v>239</v>
      </c>
      <c r="I37" s="121" t="s">
        <v>235</v>
      </c>
      <c r="J37" s="121" t="s">
        <v>236</v>
      </c>
      <c r="K37" s="111">
        <v>69613.2</v>
      </c>
      <c r="L37" s="101">
        <v>18126.400000000001</v>
      </c>
      <c r="M37" s="101">
        <v>26.038739779237275</v>
      </c>
      <c r="N37" s="5"/>
      <c r="O37" s="1"/>
    </row>
    <row r="38" spans="1:15" ht="25.5" x14ac:dyDescent="0.25">
      <c r="A38" s="150"/>
      <c r="B38" s="150"/>
      <c r="C38" s="150"/>
      <c r="D38" s="150"/>
      <c r="E38" s="164"/>
      <c r="F38" s="147"/>
      <c r="G38" s="160"/>
      <c r="H38" s="7" t="s">
        <v>238</v>
      </c>
      <c r="I38" s="122"/>
      <c r="J38" s="122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1"/>
      <c r="B39" s="151"/>
      <c r="C39" s="151"/>
      <c r="D39" s="151"/>
      <c r="E39" s="165"/>
      <c r="F39" s="148"/>
      <c r="G39" s="161"/>
      <c r="H39" s="7" t="s">
        <v>237</v>
      </c>
      <c r="I39" s="122"/>
      <c r="J39" s="122"/>
      <c r="K39" s="113">
        <v>11000</v>
      </c>
      <c r="L39" s="111">
        <v>3756.3</v>
      </c>
      <c r="M39" s="101">
        <f>L39*100/K39</f>
        <v>34.148181818181818</v>
      </c>
      <c r="N39" s="7" t="s">
        <v>65</v>
      </c>
      <c r="O39" s="1"/>
    </row>
    <row r="40" spans="1:15" ht="39.75" customHeight="1" x14ac:dyDescent="0.25">
      <c r="A40" s="166" t="s">
        <v>67</v>
      </c>
      <c r="B40" s="167"/>
      <c r="C40" s="167"/>
      <c r="D40" s="167"/>
      <c r="E40" s="167"/>
      <c r="F40" s="167"/>
      <c r="G40" s="168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147711.25</v>
      </c>
      <c r="M40" s="82">
        <v>25.3</v>
      </c>
      <c r="N40" s="5"/>
      <c r="O40" s="1"/>
    </row>
    <row r="41" spans="1:15" ht="25.5" x14ac:dyDescent="0.25">
      <c r="A41" s="169" t="s">
        <v>170</v>
      </c>
      <c r="B41" s="149" t="s">
        <v>63</v>
      </c>
      <c r="C41" s="170" t="s">
        <v>259</v>
      </c>
      <c r="D41" s="162">
        <v>43465</v>
      </c>
      <c r="E41" s="159">
        <v>43251</v>
      </c>
      <c r="F41" s="158"/>
      <c r="G41" s="159">
        <v>43251</v>
      </c>
      <c r="H41" s="7" t="s">
        <v>239</v>
      </c>
      <c r="I41" s="5"/>
      <c r="J41" s="5"/>
      <c r="K41" s="11">
        <v>582807.69999999995</v>
      </c>
      <c r="L41" s="11">
        <v>147711.25</v>
      </c>
      <c r="M41" s="13">
        <f t="shared" ref="M41" si="1">L41/K41*100</f>
        <v>25.344766378344008</v>
      </c>
      <c r="N41" s="5"/>
      <c r="O41" s="1"/>
    </row>
    <row r="42" spans="1:15" ht="25.5" x14ac:dyDescent="0.25">
      <c r="A42" s="150"/>
      <c r="B42" s="150"/>
      <c r="C42" s="171"/>
      <c r="D42" s="150"/>
      <c r="E42" s="160"/>
      <c r="F42" s="147"/>
      <c r="G42" s="160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1"/>
      <c r="B43" s="151"/>
      <c r="C43" s="172"/>
      <c r="D43" s="151"/>
      <c r="E43" s="161"/>
      <c r="F43" s="148"/>
      <c r="G43" s="161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6" t="s">
        <v>29</v>
      </c>
      <c r="B44" s="167"/>
      <c r="C44" s="167"/>
      <c r="D44" s="167"/>
      <c r="E44" s="167"/>
      <c r="F44" s="167"/>
      <c r="G44" s="168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384542.5</v>
      </c>
      <c r="M44" s="95">
        <f>L44/K44</f>
        <v>0.41666775020814834</v>
      </c>
      <c r="N44" s="5"/>
      <c r="O44" s="1"/>
    </row>
    <row r="45" spans="1:15" ht="24" customHeight="1" x14ac:dyDescent="0.25">
      <c r="A45" s="149" t="s">
        <v>181</v>
      </c>
      <c r="B45" s="149" t="s">
        <v>63</v>
      </c>
      <c r="C45" s="149" t="s">
        <v>260</v>
      </c>
      <c r="D45" s="162">
        <v>43465</v>
      </c>
      <c r="E45" s="159">
        <v>43251</v>
      </c>
      <c r="F45" s="158"/>
      <c r="G45" s="159">
        <v>43251</v>
      </c>
      <c r="H45" s="7" t="s">
        <v>12</v>
      </c>
      <c r="I45" s="5"/>
      <c r="J45" s="5"/>
      <c r="K45" s="68">
        <v>888599.6</v>
      </c>
      <c r="L45" s="68">
        <v>370249.8</v>
      </c>
      <c r="M45" s="68">
        <v>41.666662915445826</v>
      </c>
      <c r="N45" s="5"/>
      <c r="O45" s="1"/>
    </row>
    <row r="46" spans="1:15" ht="24" customHeight="1" x14ac:dyDescent="0.25">
      <c r="A46" s="150"/>
      <c r="B46" s="150"/>
      <c r="C46" s="150"/>
      <c r="D46" s="150"/>
      <c r="E46" s="160"/>
      <c r="F46" s="147"/>
      <c r="G46" s="160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1"/>
      <c r="B47" s="151"/>
      <c r="C47" s="151"/>
      <c r="D47" s="151"/>
      <c r="E47" s="161"/>
      <c r="F47" s="148"/>
      <c r="G47" s="161"/>
      <c r="H47" s="7" t="s">
        <v>237</v>
      </c>
      <c r="I47" s="5"/>
      <c r="J47" s="5"/>
      <c r="K47" s="68">
        <v>34300</v>
      </c>
      <c r="L47" s="13">
        <v>14292.7</v>
      </c>
      <c r="M47" s="13">
        <f t="shared" ref="M47" si="2">L47/K47*100</f>
        <v>41.669679300291548</v>
      </c>
      <c r="N47" s="93" t="s">
        <v>65</v>
      </c>
      <c r="O47" s="1"/>
    </row>
    <row r="48" spans="1:15" ht="52.5" customHeight="1" x14ac:dyDescent="0.25">
      <c r="A48" s="166" t="s">
        <v>66</v>
      </c>
      <c r="B48" s="214"/>
      <c r="C48" s="214"/>
      <c r="D48" s="214"/>
      <c r="E48" s="214"/>
      <c r="F48" s="214"/>
      <c r="G48" s="215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7"/>
      <c r="O48" s="1"/>
    </row>
    <row r="49" spans="1:15" ht="38.25" customHeight="1" x14ac:dyDescent="0.25">
      <c r="A49" s="152" t="s">
        <v>223</v>
      </c>
      <c r="B49" s="149" t="s">
        <v>60</v>
      </c>
      <c r="C49" s="149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7"/>
      <c r="O49" s="1"/>
    </row>
    <row r="50" spans="1:15" ht="25.5" x14ac:dyDescent="0.25">
      <c r="A50" s="153"/>
      <c r="B50" s="150"/>
      <c r="C50" s="150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7"/>
      <c r="O50" s="1"/>
    </row>
    <row r="51" spans="1:15" ht="95.25" customHeight="1" x14ac:dyDescent="0.25">
      <c r="A51" s="154"/>
      <c r="B51" s="151"/>
      <c r="C51" s="151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48"/>
      <c r="O51" s="1"/>
    </row>
    <row r="52" spans="1:15" s="78" customFormat="1" ht="24.75" customHeight="1" x14ac:dyDescent="0.25">
      <c r="A52" s="155" t="s">
        <v>49</v>
      </c>
      <c r="B52" s="156"/>
      <c r="C52" s="156"/>
      <c r="D52" s="156"/>
      <c r="E52" s="156"/>
      <c r="F52" s="156"/>
      <c r="G52" s="157"/>
      <c r="H52" s="79" t="s">
        <v>11</v>
      </c>
      <c r="I52" s="80" t="s">
        <v>46</v>
      </c>
      <c r="J52" s="80" t="s">
        <v>47</v>
      </c>
      <c r="K52" s="112">
        <v>6791</v>
      </c>
      <c r="L52" s="106">
        <v>1246.5</v>
      </c>
      <c r="M52" s="106">
        <v>18.355175968193198</v>
      </c>
      <c r="N52" s="76"/>
      <c r="O52" s="77"/>
    </row>
    <row r="53" spans="1:15" ht="25.5" x14ac:dyDescent="0.25">
      <c r="A53" s="149" t="s">
        <v>204</v>
      </c>
      <c r="B53" s="170" t="s">
        <v>48</v>
      </c>
      <c r="C53" s="149" t="s">
        <v>257</v>
      </c>
      <c r="D53" s="162">
        <v>43465</v>
      </c>
      <c r="E53" s="163">
        <v>43251</v>
      </c>
      <c r="F53" s="158"/>
      <c r="G53" s="162">
        <v>43251</v>
      </c>
      <c r="H53" s="7" t="s">
        <v>239</v>
      </c>
      <c r="I53" s="5"/>
      <c r="J53" s="5"/>
      <c r="K53" s="111">
        <v>6791</v>
      </c>
      <c r="L53" s="101">
        <v>1246.5</v>
      </c>
      <c r="M53" s="116">
        <v>18.355175968193198</v>
      </c>
      <c r="N53" s="5"/>
      <c r="O53" s="1"/>
    </row>
    <row r="54" spans="1:15" ht="25.5" x14ac:dyDescent="0.25">
      <c r="A54" s="150"/>
      <c r="B54" s="171"/>
      <c r="C54" s="212"/>
      <c r="D54" s="150"/>
      <c r="E54" s="164"/>
      <c r="F54" s="147"/>
      <c r="G54" s="150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1"/>
      <c r="B55" s="172"/>
      <c r="C55" s="213"/>
      <c r="D55" s="151"/>
      <c r="E55" s="165"/>
      <c r="F55" s="148"/>
      <c r="G55" s="151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20" t="s">
        <v>44</v>
      </c>
      <c r="B56" s="221"/>
      <c r="C56" s="221"/>
      <c r="D56" s="221"/>
      <c r="E56" s="221"/>
      <c r="F56" s="221"/>
      <c r="G56" s="222"/>
      <c r="H56" s="79" t="s">
        <v>11</v>
      </c>
      <c r="I56" s="80" t="s">
        <v>46</v>
      </c>
      <c r="J56" s="80" t="s">
        <v>47</v>
      </c>
      <c r="K56" s="112">
        <v>1400</v>
      </c>
      <c r="L56" s="114">
        <v>2140.9</v>
      </c>
      <c r="M56" s="97">
        <f>L56/K56</f>
        <v>1.5292142857142859</v>
      </c>
      <c r="N56" s="76"/>
      <c r="O56" s="77"/>
    </row>
    <row r="57" spans="1:15" ht="33.75" customHeight="1" x14ac:dyDescent="0.25">
      <c r="A57" s="149" t="s">
        <v>217</v>
      </c>
      <c r="B57" s="149" t="s">
        <v>45</v>
      </c>
      <c r="C57" s="149" t="s">
        <v>263</v>
      </c>
      <c r="D57" s="162">
        <v>43465</v>
      </c>
      <c r="E57" s="217">
        <v>43251</v>
      </c>
      <c r="F57" s="158"/>
      <c r="G57" s="162">
        <v>43251</v>
      </c>
      <c r="H57" s="7" t="s">
        <v>239</v>
      </c>
      <c r="I57" s="5"/>
      <c r="J57" s="5"/>
      <c r="K57" s="115">
        <v>700</v>
      </c>
      <c r="L57" s="113">
        <v>645</v>
      </c>
      <c r="M57" s="101">
        <v>92.142857142857139</v>
      </c>
      <c r="N57" s="5"/>
      <c r="O57" s="1"/>
    </row>
    <row r="58" spans="1:15" ht="33.75" customHeight="1" x14ac:dyDescent="0.25">
      <c r="A58" s="150"/>
      <c r="B58" s="212"/>
      <c r="C58" s="212"/>
      <c r="D58" s="150"/>
      <c r="E58" s="218"/>
      <c r="F58" s="147"/>
      <c r="G58" s="150"/>
      <c r="H58" s="7" t="s">
        <v>238</v>
      </c>
      <c r="I58" s="5"/>
      <c r="J58" s="5"/>
      <c r="K58" s="111">
        <v>0</v>
      </c>
      <c r="L58" s="111">
        <v>145</v>
      </c>
      <c r="M58" s="101">
        <v>0</v>
      </c>
      <c r="N58" s="5"/>
      <c r="O58" s="1"/>
    </row>
    <row r="59" spans="1:15" ht="133.5" customHeight="1" x14ac:dyDescent="0.25">
      <c r="A59" s="151"/>
      <c r="B59" s="213"/>
      <c r="C59" s="213"/>
      <c r="D59" s="151"/>
      <c r="E59" s="219"/>
      <c r="F59" s="148"/>
      <c r="G59" s="151"/>
      <c r="H59" s="7" t="s">
        <v>237</v>
      </c>
      <c r="I59" s="5"/>
      <c r="J59" s="5"/>
      <c r="K59" s="115">
        <v>700</v>
      </c>
      <c r="L59" s="101">
        <v>1495.9</v>
      </c>
      <c r="M59" s="101">
        <v>213.7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2018-06-14T08:25:52Z</dcterms:modified>
</cp:coreProperties>
</file>