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9320" windowHeight="11760" activeTab="0"/>
  </bookViews>
  <sheets>
    <sheet name="Форма 1" sheetId="1" r:id="rId1"/>
    <sheet name="Форма 2" sheetId="2" r:id="rId2"/>
  </sheets>
  <definedNames>
    <definedName name="_xlnm.Print_Titles" localSheetId="0">'Форма 1'!$4:$6</definedName>
    <definedName name="_xlnm.Print_Titles" localSheetId="1">'Форма 2'!$4:$6</definedName>
    <definedName name="_xlnm.Print_Area" localSheetId="0">'Форма 1'!$A$1:$K$101</definedName>
    <definedName name="_xlnm.Print_Area" localSheetId="1">'Форма 2'!$A$1:$P$98</definedName>
  </definedNames>
  <calcPr fullCalcOnLoad="1"/>
</workbook>
</file>

<file path=xl/comments1.xml><?xml version="1.0" encoding="utf-8"?>
<comments xmlns="http://schemas.openxmlformats.org/spreadsheetml/2006/main">
  <authors>
    <author>Пользователь</author>
  </authors>
  <commentList>
    <comment ref="H29" authorId="0">
      <text>
        <r>
          <rPr>
            <b/>
            <sz val="9"/>
            <rFont val="Tahoma"/>
            <family val="2"/>
          </rPr>
          <t>В 108-пр от 27.02.2013 плановое значение на 2013 год - 79,9 %, в федеральной прогамме № 295 -  83,9 %.</t>
        </r>
      </text>
    </comment>
    <comment ref="H43" authorId="0">
      <text>
        <r>
          <rPr>
            <b/>
            <sz val="9"/>
            <rFont val="Tahoma"/>
            <family val="2"/>
          </rPr>
          <t>в федеральной программе - 129,7, в нашей прогамме условия лучше, ставим наши цифры</t>
        </r>
      </text>
    </comment>
    <comment ref="H44" authorId="0">
      <text>
        <r>
          <rPr>
            <b/>
            <sz val="9"/>
            <rFont val="Tahoma"/>
            <family val="2"/>
          </rPr>
          <t>в федеральной прогамме 130,7, в нашей условия лучше, ставим наши</t>
        </r>
      </text>
    </comment>
    <comment ref="H66" authorId="0">
      <text>
        <r>
          <rPr>
            <b/>
            <sz val="9"/>
            <rFont val="Tahoma"/>
            <family val="2"/>
          </rPr>
          <t>в областной прогамме 47,4, в федеральной 50,1</t>
        </r>
      </text>
    </comment>
  </commentList>
</comments>
</file>

<file path=xl/comments2.xml><?xml version="1.0" encoding="utf-8"?>
<comments xmlns="http://schemas.openxmlformats.org/spreadsheetml/2006/main">
  <authors>
    <author>Пользователь</author>
    <author/>
  </authors>
  <commentList>
    <comment ref="D36" authorId="0">
      <text>
        <r>
          <rPr>
            <b/>
            <sz val="9"/>
            <rFont val="Tahoma"/>
            <family val="2"/>
          </rPr>
          <t>вновить изменения в ячейку ежемесячно</t>
        </r>
      </text>
    </comment>
    <comment ref="G55" authorId="0">
      <text>
        <r>
          <rPr>
            <b/>
            <sz val="9"/>
            <rFont val="Tahoma"/>
            <family val="2"/>
          </rPr>
          <t>вносить изменения ежемесячно</t>
        </r>
      </text>
    </comment>
    <comment ref="G13" authorId="0">
      <text>
        <r>
          <rPr>
            <b/>
            <sz val="9"/>
            <rFont val="Tahoma"/>
            <family val="2"/>
          </rPr>
          <t>вновить изменения ежемесячно</t>
        </r>
      </text>
    </comment>
    <comment ref="G19" authorId="0">
      <text>
        <r>
          <rPr>
            <b/>
            <sz val="9"/>
            <rFont val="Tahoma"/>
            <family val="2"/>
          </rPr>
          <t>ежемесячно обновлять</t>
        </r>
      </text>
    </comment>
    <comment ref="G25" authorId="0">
      <text>
        <r>
          <rPr>
            <b/>
            <sz val="9"/>
            <rFont val="Tahoma"/>
            <family val="2"/>
          </rPr>
          <t>ежемесячно обновлять</t>
        </r>
      </text>
    </comment>
    <comment ref="G31" authorId="0">
      <text>
        <r>
          <rPr>
            <b/>
            <sz val="9"/>
            <rFont val="Tahoma"/>
            <family val="2"/>
          </rPr>
          <t>ежемесячно обновлять</t>
        </r>
      </text>
    </comment>
    <comment ref="D13" authorId="0">
      <text>
        <r>
          <rPr>
            <b/>
            <sz val="9"/>
            <rFont val="Tahoma"/>
            <family val="2"/>
          </rPr>
          <t>дополнять ежемесячно</t>
        </r>
      </text>
    </comment>
    <comment ref="D19" authorId="1">
      <text>
        <r>
          <rPr>
            <b/>
            <sz val="9"/>
            <color indexed="8"/>
            <rFont val="Tahoma"/>
            <family val="2"/>
          </rPr>
          <t>ежемесячно обновлять</t>
        </r>
      </text>
    </comment>
    <comment ref="D25" authorId="1">
      <text>
        <r>
          <rPr>
            <b/>
            <sz val="9"/>
            <color indexed="8"/>
            <rFont val="Tahoma"/>
            <family val="2"/>
          </rPr>
          <t>ежемесячно обновлять</t>
        </r>
      </text>
    </comment>
    <comment ref="D31" authorId="1">
      <text>
        <r>
          <rPr>
            <b/>
            <sz val="9"/>
            <color indexed="8"/>
            <rFont val="Tahoma"/>
            <family val="2"/>
          </rPr>
          <t>ежемесячно обновлять</t>
        </r>
      </text>
    </comment>
    <comment ref="D37" authorId="0">
      <text>
        <r>
          <rPr>
            <b/>
            <sz val="9"/>
            <rFont val="Tahoma"/>
            <family val="2"/>
          </rPr>
          <t>ежемесячно обновлять</t>
        </r>
      </text>
    </comment>
    <comment ref="G37" authorId="0">
      <text>
        <r>
          <rPr>
            <b/>
            <sz val="9"/>
            <rFont val="Tahoma"/>
            <family val="2"/>
          </rPr>
          <t>ежемесячно обновлять</t>
        </r>
      </text>
    </comment>
  </commentList>
</comments>
</file>

<file path=xl/sharedStrings.xml><?xml version="1.0" encoding="utf-8"?>
<sst xmlns="http://schemas.openxmlformats.org/spreadsheetml/2006/main" count="608" uniqueCount="451">
  <si>
    <t>5. Рост реальной заработной платы относительно уровня 2011 года</t>
  </si>
  <si>
    <t>11. Удельный вес численности высококвалифицированных работников в общей численности квалифицированных работников</t>
  </si>
  <si>
    <t>2013</t>
  </si>
  <si>
    <t>Проиндексирован заработная плата с 01.10.2012 года на 6,0 % и установлены выплат стимулирующего характера за сложность и напряжённость в соответствии с разработанными критериями.</t>
  </si>
  <si>
    <t>В 2013  году индикативный показатель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Ульяновской области достигнут.</t>
  </si>
  <si>
    <t>В 2014  году индикативный показатель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Ульяновской области достигнут.</t>
  </si>
  <si>
    <t>Доля выставочных проектов, осуществляемых в Ульяновской области, по отношению к 2012 году выросла на 10 %.</t>
  </si>
  <si>
    <t>За 2012 год реализовано 166 выставочных проекта в Ульяновской области.</t>
  </si>
  <si>
    <t>Проиндексирована заработная плата с 01.10.2012 года на 6,0 % и установлены выплаты стимулирующего характера за сложность и напряжённость в соответствии с разработанными критериями.</t>
  </si>
  <si>
    <t>За 2014 год повысили квалификацию 638 работника здравоохранения и социального развития Ульяновской области.</t>
  </si>
  <si>
    <t xml:space="preserve"> </t>
  </si>
  <si>
    <t>30.12.2015</t>
  </si>
  <si>
    <t>Отклонение показателя обусловлено низким темпом роста заработной платы в коммерческой сфере. По итогам января-декабря 2013 года размер среднемесячной начисленной заработной платы в целом по области составил: по полному кругу предприятий -19217,8 руб., по крупным и средним предприятиям -21332,3 руб.</t>
  </si>
  <si>
    <t>Отклонение показателя обусловлено ухудшением в 2014 году экономической ситуации в целом по стране на фоне осложнения геополитической обстановки.  По итогам января-декабря 2014 года размер среднемесячной начисленной заработной платы в целом по области составил: по полному кругу предприятий -21081 руб., по крупным и средним предприятиям -23395,2 руб.</t>
  </si>
  <si>
    <t>По информации службы занятости в 2012 году прошли профессиональное обучение и получили документы о дополнительном образовании 925 человек.</t>
  </si>
  <si>
    <t xml:space="preserve">По информации службы занятости в 2013 году прошли профессиональное обучение и получили документы о дополнительном образовании 1558 человек. В 2013 году по результатам конкурсных процедур были заключены государственные  контракты и договоры на обучение безработных граждан.   </t>
  </si>
  <si>
    <t xml:space="preserve">Распоряжение Правительства Ульяновской области от 27.02.2013 № 108-пр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 распоряжение Правительства Ульяновской области от 07.08.2014 № 512-пр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
</t>
  </si>
  <si>
    <t>Индексация заработной платы работникам учреждений культуры</t>
  </si>
  <si>
    <t xml:space="preserve">Проведение обучающих семинаров с целью повышения квалификации руководителей и специалистов области. Осуществление переподготовки, повышения квалификации кадров. </t>
  </si>
  <si>
    <t>По  информации службы занятости в 2014 году прошли профессиональное обучение и получили документы о дополнительном образовании 1067 человек. В 2014 году по результатам конкурсных процедур были заключены государственные  контракты и договоры на обучение безработных граждан. Повысили квалификацию 363 работника искусства и культурной политики Ульяновской области, 5340 педагогических работников Ульяновской области, 638 работника здравоохранения и социального развития Ульяновской области</t>
  </si>
  <si>
    <t>Проиндексирована заработной платы с 01.10.2012 года на 6,0 % и установлении выплаты стимулирующего характера за сложность и напряжённость в соответствии с разработанными критериями.</t>
  </si>
  <si>
    <t>Повышение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t>
  </si>
  <si>
    <t xml:space="preserve">Отклонение связано с благоприятными экономическими условиями в регионе - низким уровнем инфляции, высоким темпом роста номинальной заработной платы, эффективной политикой, проводимой органами власти региона по достижению показателя </t>
  </si>
  <si>
    <t>Отклонение фактического показателя от планового показателя отношения средней заработной платы социальных работников к средней заработной плате по субъекту РФ обусловлено повышением  на 5 % заработный платы в пересчёте с 1 октября 2014 года.</t>
  </si>
  <si>
    <t>Увеличение количества детей, привлекаемых к  участию в творческих мероприятиях, в общем числе детей в Ульяновской области 2015 году  до 5%.</t>
  </si>
  <si>
    <t>Министерство здравоохранения Ульяновской области</t>
  </si>
  <si>
    <t xml:space="preserve">Министерство здравоохранения Ульяновской области </t>
  </si>
  <si>
    <t xml:space="preserve">Ответственный исполнитель / соисполнитель в субъекте Российской Федерации </t>
  </si>
  <si>
    <r>
      <t xml:space="preserve"> </t>
    </r>
    <r>
      <rPr>
        <sz val="8"/>
        <color indexed="8"/>
        <rFont val="Times New Roman"/>
        <family val="1"/>
      </rPr>
      <t>13.2.</t>
    </r>
  </si>
  <si>
    <r>
      <t xml:space="preserve"> </t>
    </r>
    <r>
      <rPr>
        <sz val="8"/>
        <color indexed="8"/>
        <rFont val="Times New Roman"/>
        <family val="1"/>
      </rPr>
      <t>13.3.</t>
    </r>
  </si>
  <si>
    <r>
      <t xml:space="preserve">Распоряжение Правительства Ульяновской области от 07.04.2014 № 224-пр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r>
    <r>
      <rPr>
        <sz val="8"/>
        <color indexed="8"/>
        <rFont val="Calibri"/>
        <family val="2"/>
      </rPr>
      <t xml:space="preserve">  </t>
    </r>
  </si>
  <si>
    <r>
      <t>Для реализации мероприятий дополнительных денежных средс</t>
    </r>
    <r>
      <rPr>
        <sz val="8"/>
        <rFont val="Times New Roman"/>
        <family val="1"/>
      </rPr>
      <t>тв из областного бюджета Ульяновской области не требовалось</t>
    </r>
  </si>
  <si>
    <t>6. 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t>
  </si>
  <si>
    <t>Мероприятие по доведению в 2014 году средней заработной платы работников государственных и муниципальных учреждений культуры до 13 681,6 рублей или 64,9% от средней заработной платы по региону (21 081 рубль) исполнено.</t>
  </si>
  <si>
    <t>Мероприятия по доведению в 2013 году средней заработной платы работников государственных и муниципальных учреждений культуры до 10 839,5 рублей или до 56,1 % от средней заработной платы по региону (19 335 рублей) исполнено.</t>
  </si>
  <si>
    <t xml:space="preserve">В 2013 году трудоустроено 164 инвалида (исполнение Программы – 100%). Размер возмещения затрат работодателю на оборудование (оснащение) одного рабочего места для инвалида составляет 100,0 тыс. рублей, в том числе: 
- 62,890 тыс. рублей за счёт субсидий федерального бюджета  
- 37,110 тыс. рублей за счёт средств областного бюджета.
 Общий объём финансирования по Программе составляет 16600,0 тыс.руб. Денежные средства освоены в полном объёме. </t>
  </si>
  <si>
    <t>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</si>
  <si>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Достижение в 2014 году индикативного показателя по отношению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</si>
  <si>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Достижение в 2014 году индикативного показателя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</si>
  <si>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Увеличение количества детей, привлекаемых к  участию в творческих мероприятиях, в общем числе детей в Ульяновской области  на 2% в 2014 году по сравнению с 2013 годом</t>
  </si>
  <si>
    <t>6.5.</t>
  </si>
  <si>
    <t xml:space="preserve"> 6.1.</t>
  </si>
  <si>
    <t xml:space="preserve"> 6.2.</t>
  </si>
  <si>
    <t xml:space="preserve"> 8.1.</t>
  </si>
  <si>
    <t xml:space="preserve"> 8.2.</t>
  </si>
  <si>
    <t xml:space="preserve"> 9.1.</t>
  </si>
  <si>
    <t>Увеличение количества детей, привлекаемых к  участию в творческих мероприятиях, в общем числе детей в Ульяновской области  на 1% в 2013 году по сравнению с 2012 годом</t>
  </si>
  <si>
    <t xml:space="preserve"> 12.1.</t>
  </si>
  <si>
    <t xml:space="preserve"> 12.2.</t>
  </si>
  <si>
    <t xml:space="preserve"> 13.1.</t>
  </si>
  <si>
    <t xml:space="preserve"> 14.1.</t>
  </si>
  <si>
    <t xml:space="preserve"> 14.2.</t>
  </si>
  <si>
    <t xml:space="preserve"> 15.1.</t>
  </si>
  <si>
    <t>Достижение в 2015 году индикативного показателя по отношению средней заработной платы социальных работников к средней заработной плате по Ульяновской области</t>
  </si>
  <si>
    <t>Достижение в 2015 году индикативного показателя по отношению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</si>
  <si>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Достижение в 2015 году индикативного показателя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</si>
  <si>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31.12.2014</t>
  </si>
  <si>
    <t>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по итогам 2015 года должно составлять 137 %</t>
  </si>
  <si>
    <t>Увеличение количества выставочных проектов, осуществляемых в Ульяновской области (процентов по отношению к 2012 году) на 40 %</t>
  </si>
  <si>
    <t>Увеличение количества выставочных проектов, осуществляемых в Ульяновской области (процентов по отношению к 2012 году) на 10 %</t>
  </si>
  <si>
    <t>Увеличение количества выставочных проектов, осуществляемых в Ульяновской области (процентов по отношению к 2012 году) на 20 %</t>
  </si>
  <si>
    <t>Наименование мероприятия</t>
  </si>
  <si>
    <t>Отчётная дата (период) значение показателя (N)</t>
  </si>
  <si>
    <t>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t>
  </si>
  <si>
    <t>Удельный вес численности высококвалифицированных работников в общей численности квалифицированных работников</t>
  </si>
  <si>
    <t xml:space="preserve">Отношение средней заработной платы социальных работников к средней заработной плате по субъекту Российской Федерации </t>
  </si>
  <si>
    <t xml:space="preserve">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t>
  </si>
  <si>
    <t>Количество оборудованных (оснащённых) рабочих мест для трудоустройства инвалидов за год</t>
  </si>
  <si>
    <t>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t>
  </si>
  <si>
    <t>Содействие трудоустройству незанятых инвалидов и стимулирование работодателей на создание для них оборудованных (оснащённых) рабочих мест</t>
  </si>
  <si>
    <t xml:space="preserve">Распоряжение Правительства Ульяновской области от 07.04.2014 № 224-пр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</si>
  <si>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Увеличено количество детей, привлекаемых к  участию в творческих мероприятиях, в общем числе детей в Ульяновской области  на 1% в 2013 году по сравнению с 2012 годом</t>
  </si>
  <si>
    <t>Распоряжение Правительства Ульяновской области от 22.02.2013 № 94-пр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t>
  </si>
  <si>
    <t xml:space="preserve">Распоряжение Правительства Ульяновской области от 22.02.2013 № 94-пр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</si>
  <si>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Достижение в 2013 году индикативного показателя по отношению средней заработной платы социальных работников к средней заработной плате по Ульяновской области</t>
  </si>
  <si>
    <t>5.0.</t>
  </si>
  <si>
    <t>5.0</t>
  </si>
  <si>
    <t xml:space="preserve"> 5.1.</t>
  </si>
  <si>
    <t xml:space="preserve"> 5.2.</t>
  </si>
  <si>
    <t xml:space="preserve"> 5.3.</t>
  </si>
  <si>
    <t xml:space="preserve"> 6.0.</t>
  </si>
  <si>
    <t xml:space="preserve"> 7.0.</t>
  </si>
  <si>
    <t>7.3.</t>
  </si>
  <si>
    <t xml:space="preserve"> 8.0.</t>
  </si>
  <si>
    <t>8.3.</t>
  </si>
  <si>
    <t xml:space="preserve"> 9.0.</t>
  </si>
  <si>
    <t>9.2.</t>
  </si>
  <si>
    <t xml:space="preserve"> 10.0.</t>
  </si>
  <si>
    <t xml:space="preserve"> 10.1.</t>
  </si>
  <si>
    <t xml:space="preserve"> 10.2.</t>
  </si>
  <si>
    <t xml:space="preserve"> 10.3.</t>
  </si>
  <si>
    <t>11.0.</t>
  </si>
  <si>
    <t xml:space="preserve"> 11.1.</t>
  </si>
  <si>
    <t xml:space="preserve"> 12.0.</t>
  </si>
  <si>
    <t xml:space="preserve"> 13.0.</t>
  </si>
  <si>
    <t xml:space="preserve"> 14.0.</t>
  </si>
  <si>
    <t xml:space="preserve"> 15.0.</t>
  </si>
  <si>
    <t xml:space="preserve"> 15.3.</t>
  </si>
  <si>
    <t xml:space="preserve"> 16.0.</t>
  </si>
  <si>
    <t xml:space="preserve">16.3. </t>
  </si>
  <si>
    <t xml:space="preserve"> 17.0.</t>
  </si>
  <si>
    <t xml:space="preserve"> 17.2. </t>
  </si>
  <si>
    <t xml:space="preserve"> Губернатором - Председателем Правительства Ульяновской области утверждён от 05.03.2014 №-31-ПЛ  комплекс мер по увеличению к 2015 году доли занятого населения в возрасте от 25 до 65 лет, прошедшего повышение квалификации и (или) профессиональную подготовку, в общей численности занятого в области экономики населения этой возрастной группы до 37% 
</t>
  </si>
  <si>
    <t xml:space="preserve">Постановление Правительства Ульяновской области от 26.05.2014 № 195-П "Об утверждении плана мероприятий ("дорожной карты") "Повышение эффективности и качества услуг в сфере социального обслуживания населения Ульяновской области (2014 -2018 годы)" </t>
  </si>
  <si>
    <t>Достижение в 2014 году индикативного показателя по отношению средней заработной платы социальных работников к средней заработной плате по Ульяновской области</t>
  </si>
  <si>
    <t>Индексация заработной платы педагогических работников дошкольных образовательных учреждений</t>
  </si>
  <si>
    <t xml:space="preserve"> 7.1.</t>
  </si>
  <si>
    <t>Индексация заработной платы педагогических работников образовательных организаций, реализующих программы профессиональной подготовки и среднего профессионального образования</t>
  </si>
  <si>
    <t>Доведение в 2014 году средней заработной платы работников культуры в Ульяновской области до 64,9 % от средней по региону</t>
  </si>
  <si>
    <t>Доведение в 2013 году средней заработной платы работников государственных и муниципальных учреждений культуры до 56,1 % от средней по региону</t>
  </si>
  <si>
    <t>10. 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 к средней заработной плате по субъекту Российской Федерации</t>
  </si>
  <si>
    <t>Постановление Правительства Ульяновской области от  28.02.2013  № 63-П «Об утверждении плана мероприятий («дорожной карты») «Изменения в отраслях социальной сферы, направленные на повышение эффективности здравоохранения в Ульяновской области»</t>
  </si>
  <si>
    <t>Отклонение фактического показателя от целевого показателя связано с  имеющимся дефицитом кадров. Фонд заработной платы был запланирован на большую численность работников, нежели сложилось по факту за 2014 года.</t>
  </si>
  <si>
    <t>Отклонение фактического значения показателя от планового показателя обусловлено имеющимся профицитом кадров. Фонд заработной платы  был запланирован на меньшую численность работников, нежили сложилось по факту в 2014 году.</t>
  </si>
  <si>
    <t>Отклонение фактического показателя от планового показателя отношения средней заработной платы социальных работников к средней заработной плате по субъекту РФ обусловлено увеличением выплат стимулирующего характера за счёт экономии, образовавшейся в результате сокращения социальных работников, согласно мероприятиям "дорожной карты" по увеличению числа получателей услуг на дому на 1 социального работника.</t>
  </si>
  <si>
    <t>За 2014 год реализовано 482 выставочных проекта в Ульяновской области, что составляет рост 48,2 % к уровню 2012 года.</t>
  </si>
  <si>
    <t>За 2014 год   515 720  детей привлечено к участию в творческих мероприятиях, что составляет 2,0 %.</t>
  </si>
  <si>
    <t>Отклонение фактического показателя от планового показателя обусловлено проведением  незапланированных выставок</t>
  </si>
  <si>
    <t>16. Прирост количества выставочных проектов, осуществляемых в субъектах Российской Федерации, относительно уровня 2012 года</t>
  </si>
  <si>
    <t>Отклонение значения показателя в сторону увеличения связано с тем,  средняя зарплата рассчитывается исходя из среднесписочной численности работников, которая зависит от множества факторов и не поддаётся точному предварительному расчёту.</t>
  </si>
  <si>
    <t>2014</t>
  </si>
  <si>
    <t xml:space="preserve">1)21.02.2014 2)19.03.2014 3)01.09.2014 4)01.12.2014 </t>
  </si>
  <si>
    <t xml:space="preserve">1)21.02.2014 2)19.03.2014 3)01.09.2014  4)01.12.2014 </t>
  </si>
  <si>
    <t xml:space="preserve">1) Заключение Соглашения с Федеральной службой по труду и занятости о предоставлении в 2014 году субсидии из федерального бюджета бюджету Ульяновской области на реализацию дополнительных мероприятий в сфере занятости населения; 2) Утверждён порядок финансирования мероприятий по оборудованию (оснащению) рабочих мест для инвалидов постановлением Правительства Ульяновской области от 10.09.2014 №419«О внесении изменений в постановление Правительства Ульяновской области от 22.12.2011 № 632-П и признании утратившими силу отдельных постановлений Правительства Ульяновской области»; 3) За январь-сентябрь 2014 года создано 140  оборудованное (оснащённое) рабочие место для трудоустройства незанятых инвалидов; 4) За январь-декабрь трудоустроено 170 инвалидов, оборудовано (оснащено) 170 рабочих мест из них для 6 инвалидов использующих кресла-коляски.    </t>
  </si>
  <si>
    <t xml:space="preserve"> 14.3.</t>
  </si>
  <si>
    <t>Повышение заработной платы среднего медицинского (фармацевтического) персонала (персонала, обеспечивающего условия для предоставления медицинских услуг)</t>
  </si>
  <si>
    <t xml:space="preserve">Постановление Правительства Ульяновской области от 20.10.2008 № 440-П «Об утверждении Положения об отраслевой системе оплаты труда работников областных государственных учреждений культуры и государственных архивов Ульяновской области» </t>
  </si>
  <si>
    <t xml:space="preserve">Постановление Правительства Ульяновской области от  29.08.2011 № 42/411-П «Культура в Ульяновской области" на 2012-2016 годы </t>
  </si>
  <si>
    <t xml:space="preserve">Осуществление выставочных проектов в Ульяновской области </t>
  </si>
  <si>
    <t>Проведение творческих мероприятий</t>
  </si>
  <si>
    <t>За 2012 год 505 600 детей привлечено к участию в творческих мероприятиях.</t>
  </si>
  <si>
    <t>Постановление Правительства Ульяновской области от 18.08.2008 № 353-П "О введении отраслевой системы оплаты труда работников областных государственных образовательных учреждений Ульяновской области", постановление Правительства Ульяновской области от 21.07.2009 № 284-П "Об утверждении положений об оплате труда работников отдельных областных государственных учреждений Ульяновской области"</t>
  </si>
  <si>
    <t>Индексация уровня заработной платы педагогическим работникам системы общего образования</t>
  </si>
  <si>
    <t>Постановление Правительства Ульяновской области от 24.10.2012 № 496-П "О внесении изменений в постановление Правительства Ульяновской области от 18.08.2008 № 353-П и постановление Правительства Ульяновской области от 21.07.2009 № 284-П"</t>
  </si>
  <si>
    <t>2012</t>
  </si>
  <si>
    <t xml:space="preserve"> 6.3.</t>
  </si>
  <si>
    <t xml:space="preserve"> 7.2.</t>
  </si>
  <si>
    <t>8. 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t>
  </si>
  <si>
    <t xml:space="preserve"> 12.3.</t>
  </si>
  <si>
    <t>31.12.201</t>
  </si>
  <si>
    <t>Повышение заработной платы младшего медицинского персонала (персонала, обеспечивающего условия для предоставления медицинских услуг)</t>
  </si>
  <si>
    <t xml:space="preserve"> 15.2.</t>
  </si>
  <si>
    <t>Постановление Правительства Ульяновской области от 25.01.2012 № 29-П "О программе поддержки занятости населения Ульяновской области в 2012 году"</t>
  </si>
  <si>
    <t>В 2012 году трудоустроено 160 инвалида (исполнение Программы – 100%).Размер возмещения затрат работодателю на оборудование (оснащение) одного рабочего места для инвалида составляет 100,0 тыс. рублей.</t>
  </si>
  <si>
    <t>Отклонение значения показателя в сторону уменьшения связано с тем,  средняя зарплата рассчитывается исходя из среднесписочной численности работников, которая зависит от множества факторов и не поддаётся точному предварительному расчёту.</t>
  </si>
  <si>
    <t>-</t>
  </si>
  <si>
    <t>отчётная дата (период) значение показателя (N)</t>
  </si>
  <si>
    <t>Распоряжение Правительства Ульяновской области от 14.11.2006 № 592-пр "О Концепции повышения уровня жизни населения Ульяновской области"</t>
  </si>
  <si>
    <t>Обеспечение на основе оптимизации структуры экономики области устойчивого роста реальных доходов населения</t>
  </si>
  <si>
    <t>Отклонение фактического значения показателя от планового показателя обусловлено имеющимся профицитом кадров. Фонд заработной платы  был запланирован на меньшую численность работников, нежили сложилось по факту в 2013 году.</t>
  </si>
  <si>
    <t xml:space="preserve">Приказ Департамента занятости населения Ульяновской области от 29.11.2010 № 26
"Об утверждении ведомственной целевой программы содействия занятости населения Ульяновской области на 2011 - 2013 годы"
</t>
  </si>
  <si>
    <t>Распоряжение Правительства Ульяновской области от 27.02.2013 № 108-пр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t>
  </si>
  <si>
    <t>Ежегодное повышение оплаты труда педагогическим работникам системы общего образования в соответствии с Указом Президента Российской Федерации от 07.05.2012 № 597 «О мероприятиях по реализации государственной социальной политики»</t>
  </si>
  <si>
    <t>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по итогам 2013 года должно составлять 146,1 %</t>
  </si>
  <si>
    <t>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по итогам 2014 года должно составлять 131,6 %</t>
  </si>
  <si>
    <t>Отклонение фактического показателя от целевого показателя связано с  имеющимся дефицитом кадров. Фонд заработной платы был запланирован на большую численность работников, нежели сложилось по факту по 2013 году.</t>
  </si>
  <si>
    <t>Отклонение показателя обусловлено имеющимся дефицитом кадров. Фонд заработной платы был запланирован на большую численность работников, нежели сложилось по факту в 2013 году.</t>
  </si>
  <si>
    <t>Отклонение фактического показателя от планового показателя обусловлено проведением  незапланированных выставок, в том числе посвящённых 250-летию Н.М.Карамзина.</t>
  </si>
  <si>
    <t>Ежегодное повышение оплаты труда педагогическим работникам системы общего образования в соответствии с Указом Президента Российской Федерации от 07.05.2012 № 597 "О мероприятиях по реализации государственной социальной политики"</t>
  </si>
  <si>
    <t xml:space="preserve">Отношение средней заработной платы педагогических работников государственных  дошкольных образовательных учреждений к средней заработной плате в сфере общего образования в субъекте Российской Федерации </t>
  </si>
  <si>
    <t xml:space="preserve">7. 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образовании в субъекте Российской Федерации </t>
  </si>
  <si>
    <t>140 % к 2018 году</t>
  </si>
  <si>
    <t>100 % к 2012 году</t>
  </si>
  <si>
    <t>100 % к 2013 году</t>
  </si>
  <si>
    <t>100 % к 2018 году</t>
  </si>
  <si>
    <t>200 % к 2018 году</t>
  </si>
  <si>
    <t>33,3 % к 2020 году</t>
  </si>
  <si>
    <t>14200 ед. к 2015 году</t>
  </si>
  <si>
    <t>8 % к 2018 году</t>
  </si>
  <si>
    <t>Поэтапное повышение оплаты труда педагогических работников дошкольного образования в соответствии с Указом Президента Российской Федерации от 07.05.2012 № 597 «О мероприятиях по реализации государственной социальной политики»</t>
  </si>
  <si>
    <t xml:space="preserve">Распоряжение Правительства Ульяновской области от 27.02.2013 № 108-пр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 </t>
  </si>
  <si>
    <t>Поэтапное повышение оплаты труда педагогических работников образовательных организаций, реализующих программы профессиональной подготовки и среднего профессионального образования, в соответствии с Указом Президента Российской Федерации от 07.05.2012 № 597 "О мероприятиях по реализации государственной социальной политики"</t>
  </si>
  <si>
    <t>Поэтапное повышение оплаты труда педагогических работников дошкольного образования в соответствии с Указом Президента Российской Федерации от 07.05.2012 № 597 "О мероприятиях по реализации государственной социальной политики"</t>
  </si>
  <si>
    <t xml:space="preserve">Постановление Правительства Ульяновской области от 28.02.2013 № 64-П "Об утверждении плана мероприятий ("дорожной карты") "Повышение эффективности и качества услуг в сфере социального обслуживания населения Ульяновской области (2013-2018 годы)" </t>
  </si>
  <si>
    <t>Постановление Правительства Ульяновской области от  28.02.2013 № 63-П "Об утверждении плана мероприятий ("дорожная карта") "Изменения в отраслях социальной сферы, направленные на повышение эффективности здравоохранения в Ульяновской области"</t>
  </si>
  <si>
    <t>Постановление Правительства Ульяновской области от  28.02.2013  № 63-П "Об утверждении плана мероприятий ("дорожная карта") "Изменения в отраслях социальной сферы, направленные на повышение эффективности здравоохранения в Ульяновской области"</t>
  </si>
  <si>
    <t>Постановление Правительства Ульяновской области от 28.09.2012 № 447-П "О программе поддержки занятости населения Ульяновской области в 2013 году"</t>
  </si>
  <si>
    <t>Постановление Правительства Ульяновской области от 11.09.2013 № 37/408-П "Об утверждении государственной программы Ульяновской области "Социальная поддержка и защита населения Ульяновской области" на 2014-2018 годы"</t>
  </si>
  <si>
    <t>№ п/п</t>
  </si>
  <si>
    <t xml:space="preserve">  За  2014 год повысили квалификацию 5340 педагогических работников Ульяновской области</t>
  </si>
  <si>
    <t>Повышение квалификации работников здравоохранения и социального развития Ульяновской области</t>
  </si>
  <si>
    <t>Повышение квалификации  работников искусства и культурной политики Ульяновской области</t>
  </si>
  <si>
    <t>За 2014 год повысили квалификацию 363 работника искусства и культурной политики Ульяновской области</t>
  </si>
  <si>
    <t>Постановление Правительства Ульяновской области от  11.09.2013  № 37/408-П Государственная программа Ульяновской области "Социальная поддержка и защита населения Ульяновской области "на 2014-2018 годы"%</t>
  </si>
  <si>
    <t>Повышение квалификации и  профессиональная переподготовка педагогических работников</t>
  </si>
  <si>
    <t>Повышение заработной платы работников учреждений социального обслуживания в 2012 году</t>
  </si>
  <si>
    <t xml:space="preserve">Распоряжение Правительства Ульяновской области от 22.02.2013 № 94-пр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</si>
  <si>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единиц</t>
  </si>
  <si>
    <t>проценты</t>
  </si>
  <si>
    <t>Форма № 1</t>
  </si>
  <si>
    <t>9. Отношение средней заработной платы работников учреждений культуры к средней заработной плате по субъекту Российской Федерации</t>
  </si>
  <si>
    <t>12. Отношение средней заработной платы социальных работников к средней заработной плате по субъекту Российской Федерации</t>
  </si>
  <si>
    <t xml:space="preserve">13. 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t>
  </si>
  <si>
    <t>14. 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</si>
  <si>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15. Количество оборудованных (оснащённых) рабочих мест для трудоустройства инвалидов за год</t>
  </si>
  <si>
    <t>17. Доля детей, привлекаемых к участию в творческих мероприятиях, от общего числа детей</t>
  </si>
  <si>
    <t xml:space="preserve"> 17.1.</t>
  </si>
  <si>
    <t xml:space="preserve"> 16.2.</t>
  </si>
  <si>
    <t>Соглашение между Федерацией организаций профсоюзов Ульяновской области, Объединениями работодателей Ульяновской области, Правительством Ульяновской области на 2013-2015 годы от 24.12.2012 № 280-ДП</t>
  </si>
  <si>
    <t>Отношение средней заработной платы работников учреждений культуры к средней заработной плате по субъекту Российской Федерации</t>
  </si>
  <si>
    <t>Ульяновская область</t>
  </si>
  <si>
    <t>Наименование показателя</t>
  </si>
  <si>
    <t>Единица измерения</t>
  </si>
  <si>
    <t>Значение показателя</t>
  </si>
  <si>
    <t>Примечание</t>
  </si>
  <si>
    <t>Целевое</t>
  </si>
  <si>
    <t>Плановое</t>
  </si>
  <si>
    <t>Фактическое</t>
  </si>
  <si>
    <t>Отклонение</t>
  </si>
  <si>
    <t>процент</t>
  </si>
  <si>
    <t>10.1.</t>
  </si>
  <si>
    <t>Рост реальной заработной платы относительно уровня 2011 года</t>
  </si>
  <si>
    <t>Доля детей, привлекаемых к участию в творческих мероприятиях, от общего числа детей</t>
  </si>
  <si>
    <t>5.1.</t>
  </si>
  <si>
    <t>16.1.</t>
  </si>
  <si>
    <t>5.3.</t>
  </si>
  <si>
    <t>9.3.</t>
  </si>
  <si>
    <t>10.2.</t>
  </si>
  <si>
    <t>10.3.</t>
  </si>
  <si>
    <t>10.4.</t>
  </si>
  <si>
    <t>10.5.</t>
  </si>
  <si>
    <t>10.6.</t>
  </si>
  <si>
    <t>11.2.</t>
  </si>
  <si>
    <t>11.3.</t>
  </si>
  <si>
    <t>11.4.</t>
  </si>
  <si>
    <t>17.3.</t>
  </si>
  <si>
    <t>Реквизиты документа (НПА, поручения и т.д.)</t>
  </si>
  <si>
    <t>Результат исполнения мероприятия</t>
  </si>
  <si>
    <t>Дата исполнения мероприятия (план)</t>
  </si>
  <si>
    <t>Дата исполнения мероприятия (факт)</t>
  </si>
  <si>
    <t>Финансирование, предусмотренное бюджетом субъекта Российской Федерации, млн.руб.</t>
  </si>
  <si>
    <t>Указ Президента Российской Федерации от 07.05.2012 № 597 «О мероприятиях по реализации государственной социальной политики»</t>
  </si>
  <si>
    <t>Достижение в 2013 году индикативного показателя по отношению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</si>
  <si>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Достижение в 2013 году индикативного показателя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</si>
  <si>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 xml:space="preserve">О ходе достижения исполнительными органами государственнйо власти Ульяновской области показателей, содержащихся в Указе Президента Российской Федерации от 7 мая 2012  № 597 «О мероприятиях по реализации государственной социальной политики» </t>
  </si>
  <si>
    <t>№ Указа Президента Российской Федерации</t>
  </si>
  <si>
    <t>Министерство образования и науки Ульяновской области</t>
  </si>
  <si>
    <t>104,6*</t>
  </si>
  <si>
    <t>* Итоги федерального статистического наблюдения в сфере оплаты труда представлены за 1 квартал 2013 года, с момента ведения федерального статистического наблюдения.</t>
  </si>
  <si>
    <t>7.6.</t>
  </si>
  <si>
    <t>84,8*</t>
  </si>
  <si>
    <t>Министерство искусства и культурной политики Ульяновской области</t>
  </si>
  <si>
    <t>55,8*</t>
  </si>
  <si>
    <t>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 к средней заработной плате по субъекту Российской Федерации</t>
  </si>
  <si>
    <t>138,6*</t>
  </si>
  <si>
    <t>11.1.</t>
  </si>
  <si>
    <t>11.5.</t>
  </si>
  <si>
    <t>11.6.</t>
  </si>
  <si>
    <t>11.7.</t>
  </si>
  <si>
    <t>11.8.</t>
  </si>
  <si>
    <t>Главное управление труда, занятости, и социального благополучия Ульяновской области</t>
  </si>
  <si>
    <t>Отклонение обусловлено отсутствием единого подхода к разработке и реализации мер, направленных на достижение показателя, ввиду отсутствия утверждённого плана (программы), обеспечивающей расширение спроса на рынке труда на высококвалифицированных работников.</t>
  </si>
  <si>
    <t>Отклонение обусловлено отсутствием единого подхода к разработке и реализации мер направленных на достижение показателей ввиду отсутствия  утверждённого плана (программы обеспечивающей расширения спроса на рынке труда на высококвалифицированных работников).</t>
  </si>
  <si>
    <t>46,4*</t>
  </si>
  <si>
    <t>44,5*</t>
  </si>
  <si>
    <t>79,9*</t>
  </si>
  <si>
    <t>Отклонение показателя связано с  имеющимся дефицитом кадров. Фонд заработной платы был запланирован на большую численность работников, нежели сложилось по факту за 2014 года.</t>
  </si>
  <si>
    <t>170**</t>
  </si>
  <si>
    <t>164**</t>
  </si>
  <si>
    <t>160**</t>
  </si>
  <si>
    <t xml:space="preserve">** Фактическое значение показателя указано исходя и данных, имеющихся в распоряжении отраслевого органа власти </t>
  </si>
  <si>
    <t>17.1.</t>
  </si>
  <si>
    <t>17.2.</t>
  </si>
  <si>
    <t>17.4.</t>
  </si>
  <si>
    <t>17.5.</t>
  </si>
  <si>
    <t>17.6.</t>
  </si>
  <si>
    <t>17.0.</t>
  </si>
  <si>
    <t>16.5.</t>
  </si>
  <si>
    <t>16.4.</t>
  </si>
  <si>
    <t>16.3.</t>
  </si>
  <si>
    <t>16.2.</t>
  </si>
  <si>
    <t>16.0.</t>
  </si>
  <si>
    <t>15.3.</t>
  </si>
  <si>
    <t>15.2.</t>
  </si>
  <si>
    <t>15.1.</t>
  </si>
  <si>
    <t>15.0.</t>
  </si>
  <si>
    <t>14.6.</t>
  </si>
  <si>
    <t>14.5.</t>
  </si>
  <si>
    <t>14.4.</t>
  </si>
  <si>
    <t>14.3.</t>
  </si>
  <si>
    <t>14.2.</t>
  </si>
  <si>
    <t>14.1.</t>
  </si>
  <si>
    <t>14.0.</t>
  </si>
  <si>
    <t>13.6.</t>
  </si>
  <si>
    <t>13.5.</t>
  </si>
  <si>
    <t>13.4.</t>
  </si>
  <si>
    <t>13.3.</t>
  </si>
  <si>
    <t>13.2.</t>
  </si>
  <si>
    <t>13.1.</t>
  </si>
  <si>
    <t>13.0.</t>
  </si>
  <si>
    <t>12.6.</t>
  </si>
  <si>
    <t>12.5.</t>
  </si>
  <si>
    <t>12.4.</t>
  </si>
  <si>
    <t>12.3.</t>
  </si>
  <si>
    <t>12.2.</t>
  </si>
  <si>
    <t>12.1.</t>
  </si>
  <si>
    <t>12.0.</t>
  </si>
  <si>
    <t>10.0.</t>
  </si>
  <si>
    <t>9.6.</t>
  </si>
  <si>
    <t>9.5.</t>
  </si>
  <si>
    <t>9.4.</t>
  </si>
  <si>
    <t>9.1.</t>
  </si>
  <si>
    <t>9.0.</t>
  </si>
  <si>
    <t>8.6.</t>
  </si>
  <si>
    <t>8.5.</t>
  </si>
  <si>
    <t>8.4.</t>
  </si>
  <si>
    <t>8.2.</t>
  </si>
  <si>
    <t>8.1.</t>
  </si>
  <si>
    <t>8.0.</t>
  </si>
  <si>
    <t>7.5.</t>
  </si>
  <si>
    <t>7.4.</t>
  </si>
  <si>
    <t>7.2.</t>
  </si>
  <si>
    <t>7.1.</t>
  </si>
  <si>
    <t>7.0.</t>
  </si>
  <si>
    <t>6.6.</t>
  </si>
  <si>
    <t>6.3.</t>
  </si>
  <si>
    <t>6.4.</t>
  </si>
  <si>
    <t>6.2.</t>
  </si>
  <si>
    <t>6.1.</t>
  </si>
  <si>
    <t>6.0.</t>
  </si>
  <si>
    <t>5.6.</t>
  </si>
  <si>
    <t>5.5.</t>
  </si>
  <si>
    <t>5.4.</t>
  </si>
  <si>
    <t>5.2.</t>
  </si>
  <si>
    <t>Прирост количества выставочных проектов, осуществляемых в субъектах Российской Федерации относительно уровня 2012 года***</t>
  </si>
  <si>
    <r>
      <t xml:space="preserve">*** В соответствии с приказом Минкультуры России от 30.09.2013 № 1503 "О методике расчёта целевого показателя "Рост количества выставочных проектов, осуществляемых в субъектах Российской Федерации (по отношению к 2012 году)" расчёт показателя осуществляется относительно уровня 2012 года.  </t>
    </r>
    <r>
      <rPr>
        <sz val="8"/>
        <color indexed="8"/>
        <rFont val="Calibri"/>
        <family val="2"/>
      </rPr>
      <t xml:space="preserve">
</t>
    </r>
  </si>
  <si>
    <t>19,3**</t>
  </si>
  <si>
    <t>48,2**</t>
  </si>
  <si>
    <t>1**</t>
  </si>
  <si>
    <t>2**</t>
  </si>
  <si>
    <t>77,2**</t>
  </si>
  <si>
    <t>16.6.</t>
  </si>
  <si>
    <t>Форма №  2</t>
  </si>
  <si>
    <t>Достижение уровня реальной заработной платы работников в Ульяновской области в 2013 году - не менее 106,1 %  от уровня 2012 года</t>
  </si>
  <si>
    <t>Размер среднемесячной начисленной заработной платы в целом по области составил: по полному кругу предприятий - 21081,0  руб.; по крупным и средним предприятиям – 23395,2 руб. Заработная плата выросла на 109,4%  относительно уровня 2013 года. Темпы роста номинальной заработной платы в Ульяновской области на уровне с Российской Федерацией.</t>
  </si>
  <si>
    <t xml:space="preserve">Достижение уровня реальной заработной платы работников в Ульяновской области в 2015 году - не менее 109,6 %  от уровня 2014 года.                                                      </t>
  </si>
  <si>
    <t xml:space="preserve">Достижение уровня реальной заработной платы работников в Ульяновской области в 2014 году - не менее 106,5 %  от уровня 2013 года.                                                      </t>
  </si>
  <si>
    <t>Отношение средней заработной платы педагогических работников образовательных организаций общего образования к средней заработной плате в Ульяновской области составило 103,6 % (это на 3,6 % выше планового показателя).  Мероприятие выполнено.</t>
  </si>
  <si>
    <t xml:space="preserve">Седняя заработная плата педагогических работников общеобразовательных организаций составила 22442 рубля. Отношение средней заработной платы педагогических работников образовательных организаций общего образования составило 106,5 %  от средней заработной платы по экономике региона в 2014 году  (это на 6,5 %  выше планового значения). Мероприятие выполнено.  </t>
  </si>
  <si>
    <t xml:space="preserve">Распоряжение Правительства Ульяновской области от 07.08.2014 № 512-пр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
</t>
  </si>
  <si>
    <t>Индексация заработной платы проведена. По расчётным данным Министерства образования и науки Ульяновской области плановое  значение в 77,2 % достигнуто.</t>
  </si>
  <si>
    <t>Показатель достигнут в отношении работников федеральных и областных учреждений, не достигнут в отношении муниципальных учреждений.  При плановом значении в 100 %  показатель в целом по области составил 97,7 %. Плановое значение не достигнуто из-за низкого уровня средней заработной платы работников муниципальных учреждениях (97,5 %).</t>
  </si>
  <si>
    <t>Седняя заработная плата педагогических работников дошкольных образовательных  организаций составила 18869 рублей (это 100,8 %  от средней заработной платы в общем образовании за 2014 год). Мероприятие выполнено.</t>
  </si>
  <si>
    <t>Индексация заработной платы проведена. Мероприятие выполнено.</t>
  </si>
  <si>
    <t>Индикативный показатель отношения средней заработной платы преподавателей и мастеров производственного обучения образовательных организаций, реализующих программы начального профессионального и среднего профессионального образования к средней заработной плате в Ульяновской области  достигнут.</t>
  </si>
  <si>
    <t>Отношение средней заработной платы педагогических работников образовательных организаций, реализующих программы профессиональной подготовки и среднего профессионального образования составило 84,3 %  от средней заработной платы по региону (это на 4,3 % выше планового значения). Мероприятие исполнено.</t>
  </si>
  <si>
    <t>Средняя заработная плата работников государственных и муниципальных чреждений культуры доведена до планового значения, установленного для достижения в 2012 году. Мероприятие исполнено.</t>
  </si>
  <si>
    <t xml:space="preserve">Распоряжение Правительства Ульяновской области от 07.08.2014 № 508-пр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</si>
  <si>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 xml:space="preserve">Распоряжение Правительства Ульяновской области от 07.04.2014 № 224-пр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распоряжение Правительства Ульяновской области от 07.08.2014 № 508-пр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</si>
  <si>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Постановление Правительства Ульяновской области от  28.02.2013  № 63-П «Об утверждении плана мероприятий («дорожной карты») «Изменения в отраслях социальной сферы, направленные на повышение эффективности здравоохранения 
в Ульяновской области»</t>
  </si>
  <si>
    <t>Проведена индексация заработной платы с 01.10.2012 года на 6,0 % и установлены выплаты стимулирующего характера за сложность и напряжённость в соответствии с разработанными критериями.</t>
  </si>
  <si>
    <t>Средняя заработная плата социальных работников достигла индикативного показателя по отношению к средней заработной платы по Ульяновской области.</t>
  </si>
  <si>
    <t>Средняя заработная плата социальных работников составила 12 324,0 рублей или 58,5 %  от средней заработной платы по региону (21 081,0 рублей). В 2014 году в результате реализации мероприятий "дорожной карты "по увеличению числа получателей услуг на дому на 1 социального работника сокращено 55,0 штатных единиц.</t>
  </si>
  <si>
    <t>Постановление Правительства Ульяновской области от 24.10.2012 № 496-П "О внесении изменений в постановление Правительства Ульяновской области от 18.08.2008 № 353-П, постановление Правительства Ульяновской области от 21.07.2009 № 284-П"</t>
  </si>
  <si>
    <t xml:space="preserve"> Распоряжение Правительства Ульяновской области от 07.08.2014 № 508-пр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</si>
  <si>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Доведение в 2015 году средней заработной платы работников культуры в Ульяновской области до 65,2 %  от средней по региону по организациям культуры областной форм собсвенности</t>
  </si>
  <si>
    <t>32.4</t>
  </si>
  <si>
    <t xml:space="preserve">Развитие ресурсных центров организаций профессионального образования по кластерному принципу и по основным профилям подготовки рабочих кадров с участием предприятий - заказчиков. Открытие межрегионального ресурсного центра по подготовке кадров для авиационного кластера и отрасли машиностроения с участием предприятий - заказчиков. Развитие материально -технической базы профессиональных образовательных организаций, подведомственных исполнительным  органам государственной власти Ульяновской области. </t>
  </si>
  <si>
    <t>Проведение мероприятий, способствующих повышению престижа рабочих и инженерных специальностей, включая использование возможностей социальной рекламы, профориентацию и ознакомление обучающихся образовательных организаций с перспективами трудоустройства по выбираемой специальности и условиями работы в организациях и учреждениях.</t>
  </si>
  <si>
    <t>Областной конкурс "Мастер - золотые руки", Третий региональный чемпионат рабочих профессий WorldSkills Russia, Участие сборной команды Ульяновской области в отборочном Национальном чемпионате World Skills Russia, Арт-Профи Слёт «Профессии будущего»,  Всероссийский детский чемпионат профессий JuniorSkills. Каждое мероприятие посетили около 3000 школьников.</t>
  </si>
  <si>
    <t>3</t>
  </si>
  <si>
    <t>Проведение мастер-классов, профессиональной подготовки преподавателей и мастеров производственного обучения РУТЦ "Учебная мастерская Роберта Боша"</t>
  </si>
  <si>
    <t>0</t>
  </si>
  <si>
    <t>Повышение мотивации работников отрасли к трудовой деятельности участие в конкурсах профессионального мастерства.</t>
  </si>
  <si>
    <t>0,45</t>
  </si>
  <si>
    <t>01.11.2015</t>
  </si>
  <si>
    <t>2015</t>
  </si>
  <si>
    <t xml:space="preserve">О реализации мероприятий, направленных  на достижение показателей, содержащихся в Указе Президента Российской Федерации от 07.05.2012 № 597 «О мероприятиях по реализации государственной социальной политики» </t>
  </si>
  <si>
    <t xml:space="preserve">Главное управление труда, занятости и социального благополучия Ульяновской области/Министертсво экономического развития Ульяновской области </t>
  </si>
  <si>
    <t xml:space="preserve">Постановление Правительства Ульяновской области от  11.09.2013  № 37/408-П Государственная программа Ульяновской области "Социальная поддержка и защита населения Ульяновской области "на 2014-2018 годы", Межотраслевой план мероприятий  ("дорожная карта") от 02.03.2015 № 44-ПЛ                                                              </t>
  </si>
  <si>
    <t>236**</t>
  </si>
  <si>
    <t>7,5**</t>
  </si>
  <si>
    <t>Показатель перевыполнен в связи с разработкой новых туристических маршрутов и интерактивных площадок к ним, увеличение спроса на передвижные выставки.</t>
  </si>
  <si>
    <t>31.12.2015</t>
  </si>
  <si>
    <t>1) Показатель откорректирован. Заключено соглашение с Федеральной службой по труду  и Правительством Ульяновской области № 33/215.                                                                                      2) Заключено 13 соглашений о содействии трудоустройству незанятых инвалидов между центрами занятости населения Ульяновской области и организациями на трудоустройство 18 инвалидов на оборудованные оснащённые рабочие места. 3) Заключено 31 соглашение на трудоустройство 43 инвалидов  4) Заключено 52 соглашения на трудоустройство 71 инвалида  5) Заключено 70 соглашений на трудоустройство 96 инвалидов  6) Заключено  98 соглашений на трудоустройство 132 инвалидов 7) Заключено 111 соглашений  на трудоустройство 150 инвалидов 8) Заключено 124 соглашений на трудоустройство 163 инвалидов 9) Заключено 129 соглашений на трудоустройство 169 инвалидов   10) Заключено 129 соглашений на трудоустройство 170 инвалидов.</t>
  </si>
  <si>
    <t>1) 18.03.2015       2) 24.04.2015      3) 27.05.2015      4) 29.06.2015      5) 28.07.2015     6) 31.08.2015   7) 30.09.2015           8) 29.10.2015     9) 27.11.2015    10) 18.12.2015</t>
  </si>
  <si>
    <t>1) 18.03.2015             2) 24.04.2015         3) 27.05.2015         4) 29.06.2015        5) 28.07.2015        6) 31.08.2015        7) 30.09.2015         8) 29.10.2015        9) 27.11.2015      10) 18.12.2015</t>
  </si>
  <si>
    <t>В связи с неполным освоением денежных средств бюджета Российской Федерации в 2014 году направленных на трудоустройство незанятых инвалидов использующих кресло-коляску и создание инфраструктуры необходимой для беспрепятственного доступа к нему в бюджет Ульяновской области в 2015 году были возвращены денежные средства в размере 1 085 782 рублей. В 2015 году данные денежные средства были освоены в  полном объеме.</t>
  </si>
  <si>
    <t>За 2015 год в Ульяновской области реализовано 558 выставочных проектов. Увеличение относительно уровня 2012 года на 236%</t>
  </si>
  <si>
    <t>За 2015 год 16079 детей привлечено к участию в творческих(конкурсных) мероприятиях, направленных на выявление и поддержку юных талантов, что составляет 7,5 %  от общей численности детей, проживающих на территории Ульяновской области</t>
  </si>
  <si>
    <t xml:space="preserve">17, 18 и 21 декабря 2015 года на базе Ульяновского многопрофильного техникума прошел областной конкурс профессионального мастерства "Мастер года- 2015". </t>
  </si>
  <si>
    <t>21.12.2015</t>
  </si>
  <si>
    <t>C 23.11.2015 по 27.11.2015  состоялась школа профессиональной подготовки «Учебная мастерская  Роберта Бош" на базе Ульяновского многопрофильного техникума по повышению квалификации мастеров производственного обучения и преподавателей специальных дисциплин, а также обучение  студентов выпускных курсов профессиональных образовательных организаций по курсу: «Применение ручных электроинструментов Бош в строительстве», «Безопасное и эффективное применение электроинструментов БОШ».</t>
  </si>
  <si>
    <t xml:space="preserve">Создан ресурсный центр по подготовке кадров для авиационного кластера и отрасли машиностроения на базе Ульяновского авиационного колледжа. На создание центра из Федерального бюджета  в 2014 годувыделено 17,3 млн. руб. Объём софинансирования со стороны ЗАО «Авиастар – СП» на 2014-2015 годы 11 млн.руб. (в 2014 году - 6 млн. руб., в 2015 году - 5 млн. руб.). Средства федерального бюджета и ЗАО «Авиастар – СП»,  направлены на модернизацию учебно-материальной базы Ульяновского авиационного колледжа. Объём субсидии из Федерального бюджета для Ульяновской области в 2015 году составил 15,6 млн. руб., данные средства также были направлены на вышеуказанные цели. </t>
  </si>
  <si>
    <t>15,6</t>
  </si>
  <si>
    <t>Размер среднемесячной начисленной заработной платы в целом по области составил: по полному кругу предприятий  – 19217,8 руб.; по крупным и средним предприятиям – 21332,3 руб. Заработная плата выросла на 112,3%  относительно уровня 2012 года. К уровню Российской Федерации заработная плата по региону составила 64,1 %. Темпы роста номинальной заработной платы в Ульяновской области на уровне с Российской Федерацией.</t>
  </si>
  <si>
    <t xml:space="preserve"> 5.4</t>
  </si>
  <si>
    <t>Соглашение между Федерацией организаций профсоюзов Ульяновской области, Объединениями работодателей Ульяновской области, Правительством Ульяновской области на 2016 год от 10.06.2015 № 75-ДП</t>
  </si>
  <si>
    <t>305 женщин, находящиеся в отпуске по уходу за ребёнком до достижениям им возраста трёх лет, прошли профессиональное обучение и получили дополнительное профессиональное образование</t>
  </si>
  <si>
    <t xml:space="preserve">        2015</t>
  </si>
  <si>
    <t>3364,7</t>
  </si>
  <si>
    <t xml:space="preserve"> 102 незанятых гражданина, которым в соответствии с законодательством РФ назначена страховая пенсия по старости и которые стремятся возобновить трудовую деятельность прошли профессиональное обучение и получили дополнительное профессиональное образование</t>
  </si>
  <si>
    <t>593,1</t>
  </si>
  <si>
    <t>1154 безработных граждан  прошли  профессиональное обучение и получили дополнительное профессиональное образование</t>
  </si>
  <si>
    <t xml:space="preserve">   31.12.2015</t>
  </si>
  <si>
    <t>14753,5</t>
  </si>
  <si>
    <t xml:space="preserve"> 12.4.</t>
  </si>
  <si>
    <t>Достижение в 2016 году индикативного показателя по отношению средней заработной платы социальных работников к средней заработной плате по Ульяновской области</t>
  </si>
  <si>
    <t>Распоряжение Правительства Ульяновской области от 07.08.2014 № 508-пр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t>
  </si>
  <si>
    <t>Увеличение количества выставочных проектов, осуществляемых в Ульяновской области (процентов по отношению к 2012 году) на 60 %</t>
  </si>
  <si>
    <t>Увеличение количества детей, привлекаемых к  участию в творческих мероприятиях, в общем числе детей в Ульяновской областив 2016 году  до 6 %.</t>
  </si>
  <si>
    <t xml:space="preserve"> 10.4.</t>
  </si>
  <si>
    <t>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по итогам 2016 года должно составлять 159,6 %</t>
  </si>
  <si>
    <t>Постановление Правительства Ульяновской области от 28.02.2013 № 63-П «Об утверждении плана мероприятий («дорожной карты») «Изменения в отраслях социальной сферы, направленные на повышение эффективности здравоохранения в Ульяновской области»</t>
  </si>
  <si>
    <t>Достижение в 2016 году индикативного показателя по отношению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</si>
  <si>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r>
      <t xml:space="preserve"> </t>
    </r>
    <r>
      <rPr>
        <sz val="8"/>
        <color indexed="8"/>
        <rFont val="Times New Roman"/>
        <family val="1"/>
      </rPr>
      <t>13.4.</t>
    </r>
  </si>
  <si>
    <t xml:space="preserve"> 14.4.</t>
  </si>
  <si>
    <t>Достижение в 2016 году индикативного показателя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</si>
  <si>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 xml:space="preserve">Достижение уровня реальной заработной платы работников в Ульяновской области в 2016 году - не менее 102 % от уровня 2015 года                                                      </t>
  </si>
  <si>
    <r>
      <t>Для реализации мероприятий дополнительных денежных средс</t>
    </r>
    <r>
      <rPr>
        <sz val="8"/>
        <rFont val="Times New Roman"/>
        <family val="1"/>
      </rPr>
      <t>тв из областного бюджета Ульяновской области не требуется</t>
    </r>
  </si>
  <si>
    <t xml:space="preserve">распоряжение Правительства Ульяновской области от 07.08.2014 № 512-пр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
</t>
  </si>
  <si>
    <t>Размер среднемесячной начисленной заработной платы в целом по области составил: по полному кругу предприятий  17182,8. Заработная плата выросла на 115,0 %  к соответствующему периоду.  Городскими, районными и при налоговых органах межведомственными комиссиями по укреплению дисциплины оплаты труда проведено 1117 заседаний, на которых были заслушаны отчёты руководителей 7397 организаций. По итогам работы комиссий рост заработной платы до среднеотраслевых отмечен у 1966 работодателей.</t>
  </si>
  <si>
    <t>Проведена индексация заработной платы педагогических работников системы общего образования.</t>
  </si>
  <si>
    <t>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по итогам 2013 года составило 151,8%. Мероприятие выполнено.</t>
  </si>
  <si>
    <t>Отклонение показателя обусловлено ухудшением в 2015 году экономической ситуации в целом по стране на фоне осложнения геополитической обстановки.  По итогам января-декабря 2015 года размер среднемесячной начисленной заработной платы в целом по области составил: по полному кругу предприятий -22811,1 руб., по крупным и средним предприятиям -24962,1 руб.</t>
  </si>
  <si>
    <t>В целях увеличения размера реальной заработной платы разработан и утверждён  План межведомственного взаимодействия №3 от 28.01.2015 года. С начало текущего  года городскими, районными и при налоговых органах межведомственными  комиссиями по легализации «теневой» заработной платы проведено 1046 заседаний, на которых были заслушаны отчёты руководителей 5014 организаций. Рост заработной платы до среднеотраслевых показателей отмечен у  1217 работодателей, что составляет 24,3 %  от общего количества заслушанных на комиссиях.</t>
  </si>
  <si>
    <t>Доведение в 2016 году средней заработной платы работников культуры в Ульяновской области до 82,4 % от средней по региону по организациям культуры областной форм собсвенности</t>
  </si>
  <si>
    <t xml:space="preserve">По итогам 2015 года средняя заработная плата работников учреждений культуры составила  15082 рублей или 72,5 % среднемесячного дохода от трудовой деятельности (от 20803 рублей). Мероприятие по доведению в 2015 году средней заработной платы работников государственных и мунипальных учреждений культуры до 65,2 % от средней заработной плате по региону исполнено. </t>
  </si>
  <si>
    <t>Средняя заработная плата педагогических работников общеобразовательных организаций  в 2015 году составила 23519 рублей или 113,1 % среднемесячного дохода от трудовой деятельности за 2015 год (от 20803 рублей). Плановое значение (100%) достигнуто, мероприятие выполено.</t>
  </si>
  <si>
    <t>Средняя заработная плата педагогических работников образовательных организаций дошкольного образования в 2015 году составила 20415 рублей или 101 %  от средней заработной платы в общем образовании региона (20213 рублей). Планновое значение (100%) достигнуто, мероприятие выполнено.</t>
  </si>
  <si>
    <t>Средняя заработная плата преподавателей и мастеров производственного обучения  организаций СПО и НПО  в 2015 году составила 18581 рубль или 89,3% от значения среднемесячного дохода от трудовой деятельности за 2015 год (от 20803 рублей). Плановое значение (80 %) достигнуто, мероприятие выполнено.</t>
  </si>
  <si>
    <t>Средняя заработная плата социальных работников составила в 2015 году составила 12728 рублей или 61,2 % от среднемесячного дохода от трудовой деятельностиза 2015 год (20803 рублей). Ппланове значение 2015 года (58,5 %) достигнуто, мероприятие выполнено.</t>
  </si>
  <si>
    <t>За счет собственных средств учреждений культуры (музеев)</t>
  </si>
  <si>
    <t>За счет собственных средств учреждений культуры</t>
  </si>
  <si>
    <t>Отклонение фактического показателя от целевого показателя связано с  имеющимся дефицитом кадров. Фонд заработной платы был запланирован на большую численность работников, нежели сложилось по факту за 2015 года.</t>
  </si>
  <si>
    <t>Отклонение показателя связано с  имеющимся дефицитом кадров. Фонд заработной платы был запланирован на большую численность работников, нежели сложилось по факту за 2015 года.</t>
  </si>
  <si>
    <t xml:space="preserve">По данным в 2014 году 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составило 140,8 %                                                                                                                     Мероприятие исполнено.   </t>
  </si>
  <si>
    <t>По данным  2015 года  средняя заработная плата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по региону составила      31 320 рублей или  152,0 %  от средней заработной платы по региону (20 599 рублей). Мероприятие исполнено.</t>
  </si>
  <si>
    <t>В 2013 году индикативный показатель по отношению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не достигнут за счёт возникшего в 2013 году профицита кадров.</t>
  </si>
  <si>
    <t xml:space="preserve">По данным  2014 года индикативный показатель отношения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составил 48,7 %. Плановое значение не достигнуто ввиду возникшего в 2014 году профицита кадров. </t>
  </si>
  <si>
    <t>По данным 2015 года  средняя заработная плата младшего медицинского персонала по региону (персонала, обеспечивающего условия для предоставления медицинских услуг) составила 11 274 рубля или  54,7 %  от средней заработной платы по региону (20 599 рублей). Мероприятие исполнено.</t>
  </si>
  <si>
    <t xml:space="preserve"> По данным 2015 года средняя заработная плата   среднего медицинского персонала по региону  составила 17 769 рублей или  86,3 % от средней заработной платы по региону (20 599 рублей). Мероприятие исполнено.</t>
  </si>
  <si>
    <t>Межотраслевой план мероприятий по увеличению числа высококвалифицированных работников, с тем чтобы оно составляло не менее 31,4 % от числа квалифицированных работников в Ульяновской области в 2016 году, утверждён временно исполняющим обязанности Губернатора Ульяновской области С.И.Морозовым 23.05.2016 № 96-ПЛ</t>
  </si>
  <si>
    <t>311,8 -областной бюджет</t>
  </si>
  <si>
    <r>
      <t>Для реализации мероприятий не требуется выделения денежных средс</t>
    </r>
    <r>
      <rPr>
        <sz val="8"/>
        <rFont val="Times New Roman"/>
        <family val="1"/>
      </rPr>
      <t>тв из областного бюджета Ульяновской области</t>
    </r>
  </si>
  <si>
    <t>01.09.2016</t>
  </si>
  <si>
    <t>Организация профессиональной ориентации граждан в целях выбора сферы деятельности (профессии), трудоустройства, прохождения профессионального обучения и получения дополнительного профессионального образования, в том числе обеспечение профессиональной ориентации, профессиональной подготовки обучающихся образовательных организаций Ульяновской области: детей, достигших возраста 14 лет</t>
  </si>
  <si>
    <t xml:space="preserve">За период 2016 года услуги по профессиональной ориентации были оказаны  7403 гражданам, обратившимся за оказанием го-сударственной услуги по организации профессиональной ориентации граждан, из них 2919 человек - безработные граждане.
В период с 01.01.2016 по 31.07.2016 к профессиональному обучению и дополнительному профессиональному образованию приступило 742 безработных гражданина. Граждане проходят  профессиональное обучение по профессиям (специальностям), востребованным работодателями с учётом изменений на региональном рынке труда. Из числа граждан, завершивших профес-сиональное обучение и дополнительное профессиональное образование, 130 человек приступили к трудовой деятельности, что составляет 39,2%.
Разработана и утверждена региональная Концепция сопровождения профессионального самоопределения обучающихся в 2016-2020 гг. (распоряжение Правительства Ульяновской области от 15.04.2016 № 207-пр)
За период 2016 года проведено свыше 700 мероприятий профориентационной направленности. Приняло участие  свыше 17 тыс. обучающихся образовательных организаций региона (профориентационная акция «Твой выбор»,  профориентационных родительский собраний,  областная профориентационная акция «Я в мире профессий»,  областной фестиваль IT-профессий и др.)
В 2015 – 2016 учебнм году в школах региона реализовывался проект «Уроки успеха», в рамках которого было проведено 1502 мероприятия с участием представителей бизнеса  с охватом 76580 обучающихся.
Организовано взаимодействие общеобразовательных организаций региона с предприятиями. В настоящее время более 70% общеобразовательных организаций Ульяновской области имеют договоры либо соглашения о шефском взаимодействии с предприятиями Ульяновской области.
В 2015/2016 учебном году  на базе ФГБОУ ВО «Ульяновский государственный технический университет» и ФГБОУ ВО «Ульяновский государственный педагогический университет им. И.Н.Ульянова» открылись: «Школы старшеклассников» (университетские и лицейские классы), в которых обучаются более 140 человек, 2 профильных класса (один – филологический профиль, второй – класс, реализующий два профиля: физико-математический и химико-биологический профили), 4 класса, реализующие программы физико-математического и информационного-технологического профилей. 
</t>
  </si>
  <si>
    <t>За январь - август  2016 года по прогнозным данным средняя заработная плата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по региону составила 31 140 рублей или  138,9%  от среднемесячного дохода от трудовой деятельности (22 426 рублей).</t>
  </si>
  <si>
    <t>За январь-август  2016 года по прогнозным данным средняя заработная плата младшего медицинского персонала по региону (персонала, обеспечивающего условия для предоставления медицинских услуг) составила 11 585 рублей или  51,7 %  от среднемесячного дохода от трудовой деятельности (22 426 рублей).</t>
  </si>
  <si>
    <t>По прогнозным данным средняя заработная плата   среднего медицинского персонала по региону за январь-август  2016 года  составила 18 237  рублей или  81,3 % от среднемесячного дохода от трудовой деятельности (22 426 рублей.).</t>
  </si>
  <si>
    <t>31.12.2016</t>
  </si>
  <si>
    <t>По расчётным данным Министерства искусства и культурной политики Ульяновской области средняя заработная плата работников учреждений культуры за январь-август 2016 года составила 15 241,1 рубля или 68,0 % прогнозного значения среднемесячного дохода от трудовой деятельности за 2016 год (прогноз - 22426 рублей).</t>
  </si>
  <si>
    <t>232,2 - областной бюджет</t>
  </si>
  <si>
    <t>За январь-август 2016 года в Ульяновской области реализовано 403 выставочных проектов,что составляет242% от уровня 2012 год</t>
  </si>
  <si>
    <t xml:space="preserve">  За январь-август 2016 года 10468 детей привлечено к участию в творческих(конкурсных) мероприятиях, направленных на выявление и поддержку юных талантов, что составляет 4,83%  от общей численности детей, проживающих на территории Ульяновской области.</t>
  </si>
  <si>
    <t xml:space="preserve">    С начало текущего года в налоговых органах и при администрациях муниципальных образований на заседаниях комиссий по легализации налоговой базы проведено 503 заседаний, на которых были заслушаны отчёты руководителей 2608 организаций.
По итогам проведённой работы увеличили заработную плату 2608 работодателей, в том числе рост заработной платы до среднеотраслевых показателей отмечен у 544 работодателей, что составляет 20,8 % от общего количества заслушанных на комиссиях. 
</t>
  </si>
  <si>
    <t>По расчётам Министерства образования и науки Ульяновской области средняя заработная плата педагогических работников общеобразовательных организаций  за январь-август составила 23438  рублей или 104,5 % прогнозного значения среднемесячного дохода от трудовой деятельности за  2016 года (прогноз — 22426 рублей).</t>
  </si>
  <si>
    <t>По расчётным данным Министерства образования и науки Ульяновской области средняя заработная плата педагогических работников образовательных организаций дошкольного образования за январь-август составила  21156 рублей или107,2 % расчётного значения средней заработной платы в общем образовании региона ( 19737 рублей).</t>
  </si>
  <si>
    <t>По расчётным данным Министерства образования и науки средняя заработная плата преподавателей и мастеров производственного обучения  организаций СПО и НПО  за январь-август составила  18720,4 рублей или 83,5 % прогнозного значения среднемесячного дохода от трудовой деятельности за 2016 год (прогноз — 22426 рублей).</t>
  </si>
  <si>
    <t xml:space="preserve">По расчётным данным Министерства здравоохранения, семьи и социального благополучия Ульяновской области средняя заработная плата социальных работников за январь-август составила 12 886,0  рублей или 57,5 % прогнозного значения среднемесячного дохода от трудовой деятельности за 2016 год (прогноз - 22426 рублей).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</si>
</sst>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_-* #,##0.00_р_._-;\-* #,##0.00_р_._-;_-* \-??_р_._-;_-@_-"/>
  </numFmts>
  <fonts count="55">
    <font>
      <sz val="11"/>
      <color theme="1"/>
      <name val="Calibri"/>
      <family val="2"/>
    </font>
    <font>
      <sz val="11"/>
      <color indexed="8"/>
      <name val="Calibri"/>
      <family val="2"/>
    </font>
    <font>
      <b/>
      <sz val="10"/>
      <color indexed="8"/>
      <name val="Times New Roman"/>
      <family val="1"/>
    </font>
    <font>
      <sz val="8"/>
      <name val="Calibri"/>
      <family val="2"/>
    </font>
    <font>
      <sz val="10"/>
      <name val="Arial Cyr"/>
      <family val="0"/>
    </font>
    <font>
      <sz val="8"/>
      <color indexed="8"/>
      <name val="Times New Roman"/>
      <family val="1"/>
    </font>
    <font>
      <sz val="8"/>
      <color indexed="8"/>
      <name val="Calibri"/>
      <family val="2"/>
    </font>
    <font>
      <b/>
      <sz val="8"/>
      <color indexed="8"/>
      <name val="Times New Roman"/>
      <family val="1"/>
    </font>
    <font>
      <sz val="8"/>
      <name val="Times New Roman"/>
      <family val="1"/>
    </font>
    <font>
      <b/>
      <sz val="8"/>
      <color indexed="8"/>
      <name val="Calibri"/>
      <family val="2"/>
    </font>
    <font>
      <b/>
      <sz val="8"/>
      <name val="Calibri"/>
      <family val="2"/>
    </font>
    <font>
      <sz val="8"/>
      <color indexed="10"/>
      <name val="Times New Roman"/>
      <family val="1"/>
    </font>
    <font>
      <sz val="8"/>
      <color indexed="63"/>
      <name val="Times New Roman"/>
      <family val="1"/>
    </font>
    <font>
      <b/>
      <sz val="9"/>
      <name val="Tahoma"/>
      <family val="2"/>
    </font>
    <font>
      <sz val="10"/>
      <color indexed="8"/>
      <name val="Times New Roman"/>
      <family val="1"/>
    </font>
    <font>
      <b/>
      <sz val="9"/>
      <color indexed="8"/>
      <name val="Tahoma"/>
      <family val="2"/>
    </font>
    <font>
      <b/>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6"/>
      <color indexed="10"/>
      <name val="Times New Roman"/>
      <family val="1"/>
    </font>
    <font>
      <b/>
      <sz val="8"/>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Times New Roman"/>
      <family val="1"/>
    </font>
    <font>
      <sz val="8"/>
      <color rgb="FFFF0000"/>
      <name val="Times New Roman"/>
      <family val="1"/>
    </font>
    <font>
      <sz val="16"/>
      <color rgb="FFFF0000"/>
      <name val="Times New Roman"/>
      <family val="1"/>
    </font>
    <font>
      <b/>
      <sz val="8"/>
      <color rgb="FFFF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style="thin"/>
      <top style="thin"/>
      <bottom/>
    </border>
    <border>
      <left/>
      <right style="thin"/>
      <top style="thin"/>
      <bottom style="thin"/>
    </border>
    <border>
      <left style="thin"/>
      <right style="thin"/>
      <top/>
      <bottom/>
    </border>
    <border>
      <left style="thin"/>
      <right style="thin"/>
      <top style="thin"/>
      <bottom style="medium"/>
    </border>
    <border>
      <left style="thin">
        <color indexed="8"/>
      </left>
      <right style="thin">
        <color indexed="8"/>
      </right>
      <top style="thin">
        <color indexed="8"/>
      </top>
      <bottom style="thin">
        <color indexed="8"/>
      </bottom>
    </border>
    <border>
      <left style="thin"/>
      <right/>
      <top style="thin"/>
      <bottom style="thin"/>
    </border>
    <border>
      <left/>
      <right/>
      <top style="thin"/>
      <bottom style="thin"/>
    </border>
    <border>
      <left/>
      <right/>
      <top/>
      <bottom style="thin"/>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1" fillId="0" borderId="0" applyFont="0" applyFill="0" applyBorder="0" applyAlignment="0" applyProtection="0"/>
    <xf numFmtId="169"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9" fontId="1" fillId="0" borderId="0" applyFill="0" applyBorder="0" applyAlignment="0" applyProtection="0"/>
    <xf numFmtId="179" fontId="1" fillId="0" borderId="0" applyFill="0" applyBorder="0" applyAlignment="0" applyProtection="0"/>
    <xf numFmtId="179" fontId="1" fillId="0" borderId="0" applyFill="0" applyBorder="0" applyAlignment="0" applyProtection="0"/>
    <xf numFmtId="0" fontId="50" fillId="32" borderId="0" applyNumberFormat="0" applyBorder="0" applyAlignment="0" applyProtection="0"/>
  </cellStyleXfs>
  <cellXfs count="226">
    <xf numFmtId="0" fontId="0" fillId="0" borderId="0" xfId="0" applyFont="1" applyAlignment="1">
      <alignment/>
    </xf>
    <xf numFmtId="0" fontId="5" fillId="0" borderId="0" xfId="0" applyFont="1" applyFill="1" applyAlignment="1">
      <alignment vertical="center"/>
    </xf>
    <xf numFmtId="0" fontId="6" fillId="0" borderId="0" xfId="0" applyFont="1" applyFill="1" applyAlignment="1">
      <alignment/>
    </xf>
    <xf numFmtId="0" fontId="7" fillId="0" borderId="0" xfId="0" applyFont="1" applyFill="1" applyAlignment="1">
      <alignment vertical="center" wrapText="1"/>
    </xf>
    <xf numFmtId="0" fontId="7" fillId="0" borderId="0" xfId="0" applyFont="1" applyFill="1" applyAlignment="1">
      <alignment horizontal="right" vertical="center" wrapText="1"/>
    </xf>
    <xf numFmtId="0" fontId="5"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0" borderId="0" xfId="0" applyFont="1" applyFill="1" applyBorder="1" applyAlignment="1">
      <alignment horizontal="left" vertical="top" wrapText="1"/>
    </xf>
    <xf numFmtId="49" fontId="5" fillId="0" borderId="0" xfId="0" applyNumberFormat="1" applyFont="1" applyFill="1" applyBorder="1" applyAlignment="1">
      <alignment horizontal="left" vertical="top" wrapText="1"/>
    </xf>
    <xf numFmtId="0" fontId="9" fillId="0" borderId="0" xfId="0" applyFont="1" applyAlignment="1">
      <alignment vertical="top"/>
    </xf>
    <xf numFmtId="0" fontId="6" fillId="0" borderId="0" xfId="0" applyFont="1" applyAlignment="1">
      <alignment/>
    </xf>
    <xf numFmtId="0" fontId="9" fillId="0" borderId="0" xfId="0" applyFont="1" applyAlignment="1">
      <alignment/>
    </xf>
    <xf numFmtId="0" fontId="10" fillId="0" borderId="0" xfId="0" applyFont="1" applyAlignment="1">
      <alignment/>
    </xf>
    <xf numFmtId="0" fontId="3" fillId="0" borderId="0" xfId="0" applyFont="1" applyFill="1" applyAlignment="1">
      <alignment/>
    </xf>
    <xf numFmtId="0" fontId="9" fillId="0" borderId="0" xfId="0" applyFont="1" applyBorder="1" applyAlignment="1">
      <alignment/>
    </xf>
    <xf numFmtId="0" fontId="10" fillId="0" borderId="0" xfId="0" applyFont="1" applyAlignment="1">
      <alignment horizontal="center"/>
    </xf>
    <xf numFmtId="0" fontId="6" fillId="0" borderId="0" xfId="0" applyFont="1" applyBorder="1" applyAlignment="1">
      <alignment/>
    </xf>
    <xf numFmtId="0" fontId="9" fillId="0" borderId="0" xfId="0" applyFont="1" applyAlignment="1">
      <alignment horizontal="center"/>
    </xf>
    <xf numFmtId="0" fontId="6" fillId="0" borderId="0" xfId="0" applyFont="1" applyFill="1" applyBorder="1" applyAlignment="1">
      <alignment horizontal="left" vertical="top" wrapText="1"/>
    </xf>
    <xf numFmtId="0" fontId="6" fillId="0" borderId="0" xfId="0" applyNumberFormat="1" applyFont="1" applyAlignment="1">
      <alignment wrapText="1"/>
    </xf>
    <xf numFmtId="0" fontId="6" fillId="0" borderId="0" xfId="0" applyFont="1" applyAlignment="1">
      <alignment wrapText="1"/>
    </xf>
    <xf numFmtId="49" fontId="9" fillId="0" borderId="0" xfId="0" applyNumberFormat="1" applyFont="1" applyAlignment="1">
      <alignment horizontal="center" wrapText="1"/>
    </xf>
    <xf numFmtId="49" fontId="6" fillId="0" borderId="0" xfId="0" applyNumberFormat="1" applyFont="1" applyAlignment="1">
      <alignment wrapText="1"/>
    </xf>
    <xf numFmtId="0" fontId="5" fillId="0" borderId="10" xfId="0" applyFont="1" applyBorder="1" applyAlignment="1">
      <alignment horizontal="center" vertical="center" wrapText="1"/>
    </xf>
    <xf numFmtId="49" fontId="5" fillId="0" borderId="10" xfId="0" applyNumberFormat="1" applyFont="1" applyBorder="1" applyAlignment="1">
      <alignment horizontal="center" vertical="center" wrapText="1"/>
    </xf>
    <xf numFmtId="0" fontId="5" fillId="0" borderId="10" xfId="0" applyFont="1" applyBorder="1" applyAlignment="1">
      <alignment vertical="center" wrapText="1"/>
    </xf>
    <xf numFmtId="0" fontId="5" fillId="0" borderId="10" xfId="0" applyNumberFormat="1" applyFont="1" applyBorder="1" applyAlignment="1">
      <alignment horizontal="center" vertical="center" wrapText="1"/>
    </xf>
    <xf numFmtId="0" fontId="5" fillId="0" borderId="10" xfId="0" applyFont="1" applyFill="1" applyBorder="1" applyAlignment="1">
      <alignment horizontal="center" vertical="top" wrapText="1"/>
    </xf>
    <xf numFmtId="14" fontId="5" fillId="0" borderId="10" xfId="0" applyNumberFormat="1" applyFont="1" applyFill="1" applyBorder="1" applyAlignment="1">
      <alignment horizontal="center" vertical="center" wrapText="1"/>
    </xf>
    <xf numFmtId="0" fontId="8" fillId="33" borderId="10" xfId="0" applyFont="1" applyFill="1" applyBorder="1" applyAlignment="1">
      <alignment horizontal="center" vertical="top" wrapText="1"/>
    </xf>
    <xf numFmtId="14" fontId="5" fillId="33" borderId="10"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top" wrapText="1"/>
    </xf>
    <xf numFmtId="49" fontId="5" fillId="33" borderId="10" xfId="0" applyNumberFormat="1" applyFont="1" applyFill="1" applyBorder="1" applyAlignment="1">
      <alignment horizontal="center" vertical="center" wrapText="1"/>
    </xf>
    <xf numFmtId="0" fontId="7" fillId="33" borderId="10" xfId="0" applyFont="1" applyFill="1" applyBorder="1" applyAlignment="1">
      <alignment vertical="center" wrapText="1"/>
    </xf>
    <xf numFmtId="0" fontId="6" fillId="33" borderId="0" xfId="0" applyFont="1" applyFill="1" applyAlignment="1">
      <alignment wrapText="1"/>
    </xf>
    <xf numFmtId="0" fontId="6" fillId="0" borderId="0" xfId="0" applyFont="1" applyAlignment="1">
      <alignment horizontal="center" vertical="center" wrapText="1"/>
    </xf>
    <xf numFmtId="0" fontId="9" fillId="0" borderId="0" xfId="0" applyNumberFormat="1" applyFont="1" applyAlignment="1">
      <alignment vertical="top"/>
    </xf>
    <xf numFmtId="0" fontId="9" fillId="0" borderId="0" xfId="0" applyNumberFormat="1" applyFont="1" applyAlignment="1">
      <alignment/>
    </xf>
    <xf numFmtId="0" fontId="6" fillId="0" borderId="0" xfId="0" applyNumberFormat="1" applyFont="1" applyBorder="1" applyAlignment="1">
      <alignment/>
    </xf>
    <xf numFmtId="0" fontId="5" fillId="0" borderId="0" xfId="0" applyNumberFormat="1" applyFont="1" applyFill="1" applyBorder="1" applyAlignment="1">
      <alignment horizontal="center" vertical="top" wrapText="1"/>
    </xf>
    <xf numFmtId="0" fontId="8" fillId="34" borderId="10" xfId="0" applyFont="1" applyFill="1" applyBorder="1" applyAlignment="1">
      <alignment horizontal="center" vertical="top" wrapText="1"/>
    </xf>
    <xf numFmtId="0" fontId="5" fillId="34" borderId="10" xfId="55" applyFont="1" applyFill="1" applyBorder="1" applyAlignment="1">
      <alignment horizontal="center" vertical="top" wrapText="1"/>
      <protection/>
    </xf>
    <xf numFmtId="0" fontId="5" fillId="34" borderId="10" xfId="0" applyFont="1" applyFill="1" applyBorder="1" applyAlignment="1">
      <alignment horizontal="center" vertical="top" wrapText="1"/>
    </xf>
    <xf numFmtId="0" fontId="5" fillId="34" borderId="10" xfId="0" applyNumberFormat="1" applyFont="1" applyFill="1" applyBorder="1" applyAlignment="1">
      <alignment horizontal="center" vertical="top" wrapText="1"/>
    </xf>
    <xf numFmtId="0" fontId="5" fillId="34" borderId="10" xfId="0" applyFont="1" applyFill="1" applyBorder="1" applyAlignment="1">
      <alignment horizontal="center" vertical="center" wrapText="1"/>
    </xf>
    <xf numFmtId="0" fontId="8" fillId="34" borderId="10" xfId="0" applyFont="1" applyFill="1" applyBorder="1" applyAlignment="1">
      <alignment horizontal="center" vertical="center" wrapText="1"/>
    </xf>
    <xf numFmtId="49" fontId="5" fillId="34" borderId="10" xfId="0" applyNumberFormat="1" applyFont="1" applyFill="1" applyBorder="1" applyAlignment="1">
      <alignment horizontal="center" vertical="center" wrapText="1"/>
    </xf>
    <xf numFmtId="0" fontId="5" fillId="34" borderId="10" xfId="55" applyFont="1" applyFill="1" applyBorder="1" applyAlignment="1">
      <alignment horizontal="center" vertical="center" wrapText="1"/>
      <protection/>
    </xf>
    <xf numFmtId="0" fontId="8" fillId="34" borderId="10" xfId="0" applyNumberFormat="1" applyFont="1" applyFill="1" applyBorder="1" applyAlignment="1">
      <alignment horizontal="center" vertical="center" wrapText="1"/>
    </xf>
    <xf numFmtId="0" fontId="5" fillId="34" borderId="10" xfId="0" applyFont="1" applyFill="1" applyBorder="1" applyAlignment="1">
      <alignment vertical="center" wrapText="1"/>
    </xf>
    <xf numFmtId="0" fontId="5" fillId="34" borderId="11" xfId="0" applyFont="1" applyFill="1" applyBorder="1" applyAlignment="1">
      <alignment vertical="center" wrapText="1"/>
    </xf>
    <xf numFmtId="0" fontId="5" fillId="34" borderId="12"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6" fillId="34" borderId="0" xfId="0" applyFont="1" applyFill="1" applyAlignment="1">
      <alignment/>
    </xf>
    <xf numFmtId="172" fontId="5" fillId="34" borderId="10" xfId="0" applyNumberFormat="1" applyFont="1" applyFill="1" applyBorder="1" applyAlignment="1">
      <alignment horizontal="center" vertical="center" wrapText="1"/>
    </xf>
    <xf numFmtId="0" fontId="5" fillId="34" borderId="10" xfId="0" applyFont="1" applyFill="1" applyBorder="1" applyAlignment="1">
      <alignment horizontal="center" vertical="center"/>
    </xf>
    <xf numFmtId="0" fontId="6" fillId="34" borderId="10" xfId="0" applyFont="1" applyFill="1" applyBorder="1" applyAlignment="1">
      <alignment/>
    </xf>
    <xf numFmtId="0" fontId="8" fillId="34" borderId="10" xfId="0" applyFont="1" applyFill="1" applyBorder="1" applyAlignment="1">
      <alignment horizontal="center" vertical="center"/>
    </xf>
    <xf numFmtId="0" fontId="5" fillId="34" borderId="10" xfId="0" applyFont="1" applyFill="1" applyBorder="1" applyAlignment="1">
      <alignment horizontal="center" wrapText="1"/>
    </xf>
    <xf numFmtId="49" fontId="5" fillId="34" borderId="10" xfId="0" applyNumberFormat="1" applyFont="1" applyFill="1" applyBorder="1" applyAlignment="1">
      <alignment vertical="center" wrapText="1"/>
    </xf>
    <xf numFmtId="0" fontId="5" fillId="34" borderId="10" xfId="0" applyFont="1" applyFill="1" applyBorder="1" applyAlignment="1">
      <alignment horizontal="center"/>
    </xf>
    <xf numFmtId="0" fontId="2" fillId="0" borderId="0" xfId="0" applyFont="1" applyAlignment="1">
      <alignment horizontal="right" wrapText="1"/>
    </xf>
    <xf numFmtId="16" fontId="5" fillId="34" borderId="10" xfId="0" applyNumberFormat="1" applyFont="1" applyFill="1" applyBorder="1" applyAlignment="1">
      <alignment horizontal="center" vertical="center" wrapText="1"/>
    </xf>
    <xf numFmtId="14" fontId="5" fillId="34" borderId="10" xfId="0" applyNumberFormat="1" applyFont="1" applyFill="1" applyBorder="1" applyAlignment="1">
      <alignment horizontal="center" vertical="center" wrapText="1"/>
    </xf>
    <xf numFmtId="0" fontId="7" fillId="34" borderId="10" xfId="0" applyFont="1" applyFill="1" applyBorder="1" applyAlignment="1">
      <alignment vertical="center" wrapText="1"/>
    </xf>
    <xf numFmtId="0" fontId="5" fillId="34" borderId="10" xfId="0" applyNumberFormat="1" applyFont="1" applyFill="1" applyBorder="1" applyAlignment="1">
      <alignment horizontal="center" vertical="center" wrapText="1"/>
    </xf>
    <xf numFmtId="14" fontId="5" fillId="34" borderId="10" xfId="54" applyNumberFormat="1" applyFont="1" applyFill="1" applyBorder="1" applyAlignment="1">
      <alignment horizontal="center" vertical="center" wrapText="1"/>
      <protection/>
    </xf>
    <xf numFmtId="14" fontId="8" fillId="34" borderId="10" xfId="54" applyNumberFormat="1" applyFont="1" applyFill="1" applyBorder="1" applyAlignment="1">
      <alignment horizontal="center" vertical="center" wrapText="1"/>
      <protection/>
    </xf>
    <xf numFmtId="49" fontId="8" fillId="34" borderId="10" xfId="0" applyNumberFormat="1" applyFont="1" applyFill="1" applyBorder="1" applyAlignment="1">
      <alignment horizontal="center" vertical="center" wrapText="1"/>
    </xf>
    <xf numFmtId="0" fontId="11" fillId="34" borderId="10" xfId="0" applyFont="1" applyFill="1" applyBorder="1" applyAlignment="1">
      <alignment vertical="center" wrapText="1"/>
    </xf>
    <xf numFmtId="14" fontId="5" fillId="34" borderId="10" xfId="55" applyNumberFormat="1" applyFont="1" applyFill="1" applyBorder="1" applyAlignment="1">
      <alignment horizontal="center" vertical="center" wrapText="1"/>
      <protection/>
    </xf>
    <xf numFmtId="14" fontId="8" fillId="34" borderId="10" xfId="55" applyNumberFormat="1" applyFont="1" applyFill="1" applyBorder="1" applyAlignment="1">
      <alignment horizontal="center" vertical="center" wrapText="1"/>
      <protection/>
    </xf>
    <xf numFmtId="0" fontId="5" fillId="34" borderId="10" xfId="54" applyNumberFormat="1" applyFont="1" applyFill="1" applyBorder="1" applyAlignment="1">
      <alignment horizontal="center" vertical="center" wrapText="1"/>
      <protection/>
    </xf>
    <xf numFmtId="0" fontId="5" fillId="34" borderId="10" xfId="54" applyFont="1" applyFill="1" applyBorder="1" applyAlignment="1">
      <alignment horizontal="center" vertical="center" wrapText="1"/>
      <protection/>
    </xf>
    <xf numFmtId="0" fontId="5" fillId="34" borderId="10" xfId="54" applyFont="1" applyFill="1" applyBorder="1" applyAlignment="1">
      <alignment horizontal="center" vertical="top" wrapText="1"/>
      <protection/>
    </xf>
    <xf numFmtId="49" fontId="5" fillId="34" borderId="10" xfId="54" applyNumberFormat="1" applyFont="1" applyFill="1" applyBorder="1" applyAlignment="1">
      <alignment horizontal="center" vertical="center" wrapText="1"/>
      <protection/>
    </xf>
    <xf numFmtId="0" fontId="8" fillId="34" borderId="10" xfId="55" applyFont="1" applyFill="1" applyBorder="1" applyAlignment="1">
      <alignment horizontal="center" vertical="center" wrapText="1"/>
      <protection/>
    </xf>
    <xf numFmtId="0" fontId="5" fillId="34" borderId="10" xfId="55" applyNumberFormat="1" applyFont="1" applyFill="1" applyBorder="1" applyAlignment="1">
      <alignment horizontal="center" vertical="center" wrapText="1"/>
      <protection/>
    </xf>
    <xf numFmtId="0" fontId="5" fillId="34" borderId="10" xfId="55" applyNumberFormat="1" applyFont="1" applyFill="1" applyBorder="1" applyAlignment="1">
      <alignment horizontal="center" vertical="top" wrapText="1"/>
      <protection/>
    </xf>
    <xf numFmtId="0" fontId="5" fillId="34" borderId="10" xfId="54" applyNumberFormat="1" applyFont="1" applyFill="1" applyBorder="1" applyAlignment="1">
      <alignment horizontal="center" vertical="top" wrapText="1"/>
      <protection/>
    </xf>
    <xf numFmtId="0" fontId="8" fillId="34" borderId="10" xfId="54" applyNumberFormat="1" applyFont="1" applyFill="1" applyBorder="1" applyAlignment="1">
      <alignment horizontal="center" vertical="top" wrapText="1"/>
      <protection/>
    </xf>
    <xf numFmtId="14" fontId="8" fillId="34" borderId="10" xfId="0" applyNumberFormat="1" applyFont="1" applyFill="1" applyBorder="1" applyAlignment="1">
      <alignment horizontal="center" vertical="center" wrapText="1"/>
    </xf>
    <xf numFmtId="0" fontId="5" fillId="34" borderId="10" xfId="0" applyFont="1" applyFill="1" applyBorder="1" applyAlignment="1" applyProtection="1">
      <alignment horizontal="center" vertical="top" wrapText="1"/>
      <protection locked="0"/>
    </xf>
    <xf numFmtId="0" fontId="12" fillId="34" borderId="10" xfId="0" applyFont="1" applyFill="1" applyBorder="1" applyAlignment="1">
      <alignment horizontal="center" vertical="center" wrapText="1"/>
    </xf>
    <xf numFmtId="14" fontId="8" fillId="34" borderId="10" xfId="52" applyNumberFormat="1" applyFont="1" applyFill="1" applyBorder="1" applyAlignment="1">
      <alignment horizontal="center" vertical="center" wrapText="1"/>
      <protection/>
    </xf>
    <xf numFmtId="49" fontId="8" fillId="34" borderId="10" xfId="52" applyNumberFormat="1" applyFont="1" applyFill="1" applyBorder="1" applyAlignment="1">
      <alignment horizontal="center" vertical="center" wrapText="1"/>
      <protection/>
    </xf>
    <xf numFmtId="0" fontId="8" fillId="34" borderId="10" xfId="52" applyFont="1" applyFill="1" applyBorder="1" applyAlignment="1">
      <alignment horizontal="center" vertical="center" wrapText="1"/>
      <protection/>
    </xf>
    <xf numFmtId="14" fontId="51" fillId="34" borderId="10" xfId="52" applyNumberFormat="1" applyFont="1" applyFill="1" applyBorder="1" applyAlignment="1">
      <alignment horizontal="center" vertical="center" wrapText="1"/>
      <protection/>
    </xf>
    <xf numFmtId="49" fontId="51" fillId="34" borderId="10" xfId="52" applyNumberFormat="1" applyFont="1" applyFill="1" applyBorder="1" applyAlignment="1">
      <alignment horizontal="center" vertical="center" wrapText="1"/>
      <protection/>
    </xf>
    <xf numFmtId="0" fontId="51" fillId="34" borderId="10" xfId="52" applyFont="1" applyFill="1" applyBorder="1" applyAlignment="1">
      <alignment horizontal="center" vertical="center" wrapText="1"/>
      <protection/>
    </xf>
    <xf numFmtId="0" fontId="51" fillId="34" borderId="10" xfId="0" applyFont="1" applyFill="1" applyBorder="1" applyAlignment="1">
      <alignment horizontal="center" vertical="center" wrapText="1"/>
    </xf>
    <xf numFmtId="3" fontId="5" fillId="34" borderId="10" xfId="0" applyNumberFormat="1" applyFont="1" applyFill="1" applyBorder="1" applyAlignment="1">
      <alignment horizontal="center" vertical="center" wrapText="1"/>
    </xf>
    <xf numFmtId="0" fontId="6" fillId="34" borderId="10" xfId="0" applyFont="1" applyFill="1" applyBorder="1" applyAlignment="1">
      <alignment wrapText="1"/>
    </xf>
    <xf numFmtId="0" fontId="8" fillId="34" borderId="12" xfId="0" applyFont="1" applyFill="1" applyBorder="1" applyAlignment="1">
      <alignment horizontal="center" vertical="center" wrapText="1"/>
    </xf>
    <xf numFmtId="14" fontId="5" fillId="34" borderId="12" xfId="0" applyNumberFormat="1" applyFont="1" applyFill="1" applyBorder="1" applyAlignment="1">
      <alignment horizontal="center" vertical="center" wrapText="1"/>
    </xf>
    <xf numFmtId="49" fontId="5" fillId="34" borderId="12" xfId="0" applyNumberFormat="1" applyFont="1" applyFill="1" applyBorder="1" applyAlignment="1">
      <alignment horizontal="center" vertical="center" wrapText="1"/>
    </xf>
    <xf numFmtId="0" fontId="5" fillId="34" borderId="12" xfId="0" applyFont="1" applyFill="1" applyBorder="1" applyAlignment="1">
      <alignment horizontal="center" vertical="top" wrapText="1"/>
    </xf>
    <xf numFmtId="0" fontId="6" fillId="34" borderId="0" xfId="0" applyFont="1" applyFill="1" applyAlignment="1">
      <alignment wrapText="1"/>
    </xf>
    <xf numFmtId="0" fontId="6" fillId="34" borderId="10" xfId="0" applyNumberFormat="1" applyFont="1" applyFill="1" applyBorder="1" applyAlignment="1">
      <alignment horizontal="center" vertical="center" wrapText="1"/>
    </xf>
    <xf numFmtId="172" fontId="8" fillId="34" borderId="10" xfId="0" applyNumberFormat="1" applyFont="1" applyFill="1" applyBorder="1" applyAlignment="1">
      <alignment horizontal="center" vertical="center" wrapText="1"/>
    </xf>
    <xf numFmtId="173" fontId="5" fillId="34" borderId="10" xfId="0" applyNumberFormat="1" applyFont="1" applyFill="1" applyBorder="1" applyAlignment="1">
      <alignment horizontal="center" vertical="center" wrapText="1"/>
    </xf>
    <xf numFmtId="0" fontId="5" fillId="34" borderId="13" xfId="0" applyFont="1" applyFill="1" applyBorder="1" applyAlignment="1">
      <alignment horizontal="center" vertical="center" wrapText="1"/>
    </xf>
    <xf numFmtId="0" fontId="5" fillId="34" borderId="10" xfId="0" applyFont="1" applyFill="1" applyBorder="1" applyAlignment="1">
      <alignment vertical="top" wrapText="1"/>
    </xf>
    <xf numFmtId="0" fontId="51" fillId="34" borderId="10" xfId="0" applyFont="1" applyFill="1" applyBorder="1" applyAlignment="1">
      <alignment horizontal="center" vertical="top" wrapText="1"/>
    </xf>
    <xf numFmtId="0" fontId="5" fillId="34" borderId="10" xfId="0" applyFont="1" applyFill="1" applyBorder="1" applyAlignment="1">
      <alignment horizontal="center" vertical="center" wrapText="1"/>
    </xf>
    <xf numFmtId="0" fontId="5" fillId="34" borderId="10" xfId="0" applyFont="1" applyFill="1" applyBorder="1" applyAlignment="1">
      <alignment horizontal="center" vertical="center"/>
    </xf>
    <xf numFmtId="0" fontId="5" fillId="34" borderId="10" xfId="0" applyFont="1" applyFill="1" applyBorder="1" applyAlignment="1">
      <alignment horizontal="center" vertical="top" wrapText="1"/>
    </xf>
    <xf numFmtId="0" fontId="5" fillId="34" borderId="10"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5" fillId="34" borderId="10" xfId="0" applyNumberFormat="1"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10" xfId="0" applyFont="1" applyFill="1" applyBorder="1" applyAlignment="1">
      <alignment horizontal="center" vertical="top" wrapText="1"/>
    </xf>
    <xf numFmtId="0" fontId="51" fillId="0" borderId="0" xfId="0" applyFont="1" applyAlignment="1">
      <alignment horizontal="justify" vertical="center"/>
    </xf>
    <xf numFmtId="14" fontId="5" fillId="0" borderId="10" xfId="55" applyNumberFormat="1" applyFont="1" applyFill="1" applyBorder="1" applyAlignment="1">
      <alignment horizontal="center" vertical="center" wrapText="1"/>
      <protection/>
    </xf>
    <xf numFmtId="49" fontId="5" fillId="33" borderId="10" xfId="55" applyNumberFormat="1" applyFont="1" applyFill="1" applyBorder="1" applyAlignment="1">
      <alignment horizontal="center" vertical="center" wrapText="1"/>
      <protection/>
    </xf>
    <xf numFmtId="0" fontId="5" fillId="0" borderId="10" xfId="55" applyFont="1" applyFill="1" applyBorder="1" applyAlignment="1">
      <alignment horizontal="center" vertical="center" wrapText="1"/>
      <protection/>
    </xf>
    <xf numFmtId="0" fontId="5" fillId="34" borderId="14" xfId="0" applyFont="1" applyFill="1" applyBorder="1" applyAlignment="1">
      <alignment vertical="top" wrapText="1"/>
    </xf>
    <xf numFmtId="49" fontId="5" fillId="33" borderId="0" xfId="0" applyNumberFormat="1" applyFont="1" applyFill="1" applyAlignment="1">
      <alignment horizontal="center" vertical="center" wrapText="1"/>
    </xf>
    <xf numFmtId="49" fontId="5" fillId="33" borderId="0" xfId="0" applyNumberFormat="1" applyFont="1" applyFill="1" applyBorder="1" applyAlignment="1">
      <alignment horizontal="center" vertical="center" wrapText="1"/>
    </xf>
    <xf numFmtId="0" fontId="5" fillId="0" borderId="10" xfId="68" applyNumberFormat="1" applyFont="1" applyFill="1" applyBorder="1" applyAlignment="1">
      <alignment horizontal="center" vertical="top" wrapText="1"/>
    </xf>
    <xf numFmtId="49" fontId="5" fillId="33" borderId="13" xfId="0" applyNumberFormat="1" applyFont="1" applyFill="1" applyBorder="1" applyAlignment="1">
      <alignment horizontal="center" vertical="center" wrapText="1"/>
    </xf>
    <xf numFmtId="0" fontId="5" fillId="0" borderId="10" xfId="0" applyFont="1" applyBorder="1" applyAlignment="1">
      <alignment horizontal="center" vertical="top" wrapText="1"/>
    </xf>
    <xf numFmtId="0" fontId="5" fillId="34" borderId="10"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34" borderId="10" xfId="0" applyFont="1" applyFill="1" applyBorder="1" applyAlignment="1">
      <alignment horizontal="center" vertical="top" wrapText="1"/>
    </xf>
    <xf numFmtId="0" fontId="5" fillId="34" borderId="12" xfId="0" applyFont="1" applyFill="1" applyBorder="1" applyAlignment="1">
      <alignment horizontal="center" vertical="top" wrapText="1"/>
    </xf>
    <xf numFmtId="0" fontId="5" fillId="34" borderId="10" xfId="0" applyNumberFormat="1" applyFont="1" applyFill="1" applyBorder="1" applyAlignment="1">
      <alignment horizontal="center" vertical="center" wrapText="1"/>
    </xf>
    <xf numFmtId="0" fontId="5" fillId="34" borderId="10" xfId="0" applyFont="1" applyFill="1" applyBorder="1" applyAlignment="1">
      <alignment horizontal="center" vertical="top" wrapText="1"/>
    </xf>
    <xf numFmtId="0" fontId="5" fillId="34" borderId="12" xfId="0" applyFont="1" applyFill="1" applyBorder="1" applyAlignment="1">
      <alignment horizontal="center" vertical="center" wrapText="1"/>
    </xf>
    <xf numFmtId="2" fontId="5" fillId="34" borderId="12" xfId="66" applyNumberFormat="1" applyFont="1" applyFill="1" applyBorder="1" applyAlignment="1">
      <alignment horizontal="center" vertical="center" wrapText="1"/>
    </xf>
    <xf numFmtId="49" fontId="5" fillId="34" borderId="12" xfId="0" applyNumberFormat="1" applyFont="1" applyFill="1" applyBorder="1" applyAlignment="1">
      <alignment vertical="center" wrapText="1"/>
    </xf>
    <xf numFmtId="0" fontId="5" fillId="34" borderId="10" xfId="66" applyNumberFormat="1" applyFont="1" applyFill="1" applyBorder="1" applyAlignment="1">
      <alignment horizontal="center" vertical="center" wrapText="1"/>
    </xf>
    <xf numFmtId="171" fontId="5" fillId="34" borderId="10" xfId="66" applyFont="1" applyFill="1" applyBorder="1" applyAlignment="1">
      <alignment horizontal="center" vertical="center" wrapText="1"/>
    </xf>
    <xf numFmtId="14" fontId="5" fillId="0" borderId="10" xfId="0" applyNumberFormat="1" applyFont="1" applyBorder="1" applyAlignment="1">
      <alignment horizontal="center" vertical="center" wrapText="1"/>
    </xf>
    <xf numFmtId="0" fontId="52" fillId="0" borderId="10" xfId="52" applyFont="1" applyFill="1" applyBorder="1" applyAlignment="1">
      <alignment horizontal="center" vertical="center" wrapText="1"/>
      <protection/>
    </xf>
    <xf numFmtId="0" fontId="6" fillId="0" borderId="10" xfId="0" applyFont="1" applyBorder="1" applyAlignment="1">
      <alignment wrapText="1"/>
    </xf>
    <xf numFmtId="0" fontId="5" fillId="33" borderId="12" xfId="0" applyNumberFormat="1" applyFont="1" applyFill="1" applyBorder="1" applyAlignment="1">
      <alignment horizontal="center" vertical="center" wrapText="1"/>
    </xf>
    <xf numFmtId="0" fontId="6" fillId="34" borderId="12" xfId="0" applyFont="1" applyFill="1" applyBorder="1" applyAlignment="1">
      <alignment horizontal="center" vertical="center"/>
    </xf>
    <xf numFmtId="0" fontId="5" fillId="34" borderId="10" xfId="0" applyNumberFormat="1" applyFont="1" applyFill="1" applyBorder="1" applyAlignment="1">
      <alignment horizontal="center" vertical="top"/>
    </xf>
    <xf numFmtId="0" fontId="5" fillId="34"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14" fontId="5" fillId="0" borderId="10" xfId="56" applyNumberFormat="1" applyFont="1" applyFill="1" applyBorder="1" applyAlignment="1">
      <alignment horizontal="center" vertical="center" wrapText="1"/>
      <protection/>
    </xf>
    <xf numFmtId="49" fontId="5" fillId="33" borderId="10" xfId="56" applyNumberFormat="1" applyFont="1" applyFill="1" applyBorder="1" applyAlignment="1">
      <alignment horizontal="center" vertical="center" wrapText="1"/>
      <protection/>
    </xf>
    <xf numFmtId="14" fontId="8" fillId="0" borderId="10" xfId="0" applyNumberFormat="1" applyFont="1" applyBorder="1" applyAlignment="1">
      <alignment horizontal="center" vertical="center" wrapText="1"/>
    </xf>
    <xf numFmtId="0" fontId="5" fillId="34" borderId="10" xfId="0" applyNumberFormat="1" applyFont="1" applyFill="1" applyBorder="1" applyAlignment="1">
      <alignment horizontal="center" vertical="top" wrapText="1"/>
    </xf>
    <xf numFmtId="0" fontId="5" fillId="34" borderId="10" xfId="0" applyFont="1" applyFill="1" applyBorder="1" applyAlignment="1">
      <alignment horizontal="center" vertical="center" wrapText="1"/>
    </xf>
    <xf numFmtId="14" fontId="5" fillId="34" borderId="10" xfId="0" applyNumberFormat="1" applyFont="1" applyFill="1" applyBorder="1" applyAlignment="1">
      <alignment horizontal="center" vertical="center" wrapText="1"/>
    </xf>
    <xf numFmtId="0" fontId="7" fillId="34" borderId="10" xfId="0" applyFont="1" applyFill="1" applyBorder="1" applyAlignment="1">
      <alignment vertical="center" wrapText="1"/>
    </xf>
    <xf numFmtId="49" fontId="8" fillId="34" borderId="10" xfId="0" applyNumberFormat="1" applyFont="1" applyFill="1" applyBorder="1" applyAlignment="1">
      <alignment horizontal="center" vertical="center" wrapText="1"/>
    </xf>
    <xf numFmtId="14" fontId="51" fillId="34" borderId="10" xfId="0" applyNumberFormat="1" applyFont="1" applyFill="1" applyBorder="1" applyAlignment="1">
      <alignment horizontal="center" vertical="center" wrapText="1"/>
    </xf>
    <xf numFmtId="0" fontId="8" fillId="34" borderId="10" xfId="0" applyFont="1" applyFill="1" applyBorder="1" applyAlignment="1">
      <alignment horizontal="center" vertical="center" wrapText="1"/>
    </xf>
    <xf numFmtId="0" fontId="5" fillId="34" borderId="10" xfId="0" applyFont="1" applyFill="1" applyBorder="1" applyAlignment="1">
      <alignment horizontal="center" vertical="top" wrapText="1"/>
    </xf>
    <xf numFmtId="0" fontId="51" fillId="0" borderId="15" xfId="0" applyFont="1" applyBorder="1" applyAlignment="1">
      <alignment horizontal="center" vertical="center" wrapText="1"/>
    </xf>
    <xf numFmtId="0" fontId="5" fillId="34" borderId="10" xfId="0" applyFont="1" applyFill="1" applyBorder="1" applyAlignment="1">
      <alignment horizontal="center" vertical="center" wrapText="1"/>
    </xf>
    <xf numFmtId="0" fontId="5" fillId="33" borderId="10" xfId="52" applyFont="1" applyFill="1" applyBorder="1" applyAlignment="1">
      <alignment horizontal="center" vertical="top" wrapText="1"/>
      <protection/>
    </xf>
    <xf numFmtId="0" fontId="8" fillId="34" borderId="10" xfId="0" applyNumberFormat="1" applyFont="1" applyFill="1" applyBorder="1" applyAlignment="1">
      <alignment horizontal="center" vertical="top" wrapText="1"/>
    </xf>
    <xf numFmtId="0" fontId="8" fillId="34" borderId="10" xfId="0" applyFont="1" applyFill="1" applyBorder="1" applyAlignment="1">
      <alignment horizontal="center" vertical="center" wrapText="1"/>
    </xf>
    <xf numFmtId="0" fontId="8" fillId="35" borderId="16" xfId="56" applyFont="1" applyFill="1" applyBorder="1" applyAlignment="1">
      <alignment horizontal="center" vertical="top" wrapText="1"/>
      <protection/>
    </xf>
    <xf numFmtId="0" fontId="51" fillId="34" borderId="15" xfId="0" applyFont="1" applyFill="1" applyBorder="1" applyAlignment="1">
      <alignment horizontal="center" vertical="top" wrapText="1"/>
    </xf>
    <xf numFmtId="0" fontId="53" fillId="34" borderId="10" xfId="0" applyFont="1" applyFill="1" applyBorder="1" applyAlignment="1">
      <alignment horizontal="center" vertical="center" wrapText="1"/>
    </xf>
    <xf numFmtId="0" fontId="53" fillId="33"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49" fontId="5" fillId="36" borderId="16" xfId="0" applyNumberFormat="1" applyFont="1" applyFill="1" applyBorder="1" applyAlignment="1">
      <alignment horizontal="center" vertical="center" wrapText="1"/>
    </xf>
    <xf numFmtId="0" fontId="5" fillId="36" borderId="16" xfId="0" applyFont="1" applyFill="1" applyBorder="1" applyAlignment="1">
      <alignment horizontal="center" vertical="center" wrapText="1"/>
    </xf>
    <xf numFmtId="0" fontId="51" fillId="0" borderId="10" xfId="0" applyFont="1" applyBorder="1" applyAlignment="1">
      <alignment horizontal="center" vertical="top" wrapText="1"/>
    </xf>
    <xf numFmtId="0" fontId="5" fillId="0" borderId="10" xfId="52" applyFont="1" applyFill="1" applyBorder="1" applyAlignment="1">
      <alignment horizontal="left" vertical="top" wrapText="1"/>
      <protection/>
    </xf>
    <xf numFmtId="0" fontId="5" fillId="0" borderId="10" xfId="52" applyFont="1" applyFill="1" applyBorder="1" applyAlignment="1">
      <alignment horizontal="left" vertical="top" wrapText="1" readingOrder="1"/>
      <protection/>
    </xf>
    <xf numFmtId="14" fontId="5" fillId="0" borderId="10" xfId="52" applyNumberFormat="1" applyFont="1" applyFill="1" applyBorder="1" applyAlignment="1">
      <alignment horizontal="center" vertical="center" wrapText="1"/>
      <protection/>
    </xf>
    <xf numFmtId="0" fontId="5" fillId="34"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5" fillId="34" borderId="10" xfId="0" applyFont="1" applyFill="1" applyBorder="1" applyAlignment="1">
      <alignment horizontal="center" vertical="top" wrapText="1"/>
    </xf>
    <xf numFmtId="0" fontId="5" fillId="34" borderId="10" xfId="0" applyFont="1" applyFill="1" applyBorder="1" applyAlignment="1">
      <alignment horizontal="center" vertical="center"/>
    </xf>
    <xf numFmtId="0" fontId="5" fillId="34" borderId="10"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8" fillId="34" borderId="12" xfId="0" applyFont="1" applyFill="1" applyBorder="1" applyAlignment="1">
      <alignment horizontal="center" vertical="center" wrapText="1"/>
    </xf>
    <xf numFmtId="0" fontId="8" fillId="34" borderId="14" xfId="0" applyFont="1" applyFill="1" applyBorder="1" applyAlignment="1">
      <alignment horizontal="center" vertical="center" wrapText="1"/>
    </xf>
    <xf numFmtId="0" fontId="8" fillId="34"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1" xfId="0" applyFont="1" applyFill="1" applyBorder="1" applyAlignment="1">
      <alignment horizontal="center" vertical="center"/>
    </xf>
    <xf numFmtId="0" fontId="2" fillId="0" borderId="0" xfId="0" applyFont="1" applyFill="1" applyBorder="1" applyAlignment="1">
      <alignment horizontal="center" vertical="center" wrapText="1"/>
    </xf>
    <xf numFmtId="49" fontId="7" fillId="0" borderId="0" xfId="0" applyNumberFormat="1" applyFont="1" applyAlignment="1">
      <alignment horizontal="center" wrapText="1"/>
    </xf>
    <xf numFmtId="0" fontId="5" fillId="34" borderId="12" xfId="0" applyFont="1" applyFill="1" applyBorder="1" applyAlignment="1">
      <alignment horizontal="center" vertical="center"/>
    </xf>
    <xf numFmtId="0" fontId="5" fillId="34" borderId="14" xfId="0" applyFont="1" applyFill="1" applyBorder="1" applyAlignment="1">
      <alignment horizontal="center" vertical="center"/>
    </xf>
    <xf numFmtId="0" fontId="5" fillId="34" borderId="11" xfId="0" applyFont="1" applyFill="1" applyBorder="1" applyAlignment="1">
      <alignment horizontal="center" vertical="center"/>
    </xf>
    <xf numFmtId="0" fontId="5" fillId="34" borderId="0" xfId="0" applyFont="1" applyFill="1" applyBorder="1" applyAlignment="1">
      <alignment horizontal="left" vertical="top" wrapText="1"/>
    </xf>
    <xf numFmtId="49" fontId="5" fillId="34" borderId="0" xfId="0" applyNumberFormat="1" applyFont="1" applyFill="1" applyBorder="1" applyAlignment="1">
      <alignment horizontal="left" vertical="center" wrapText="1"/>
    </xf>
    <xf numFmtId="49" fontId="5" fillId="0" borderId="0" xfId="0" applyNumberFormat="1" applyFont="1" applyFill="1" applyBorder="1" applyAlignment="1">
      <alignment horizontal="left" vertical="center" wrapText="1"/>
    </xf>
    <xf numFmtId="0" fontId="5" fillId="0" borderId="10" xfId="0" applyFont="1" applyBorder="1" applyAlignment="1">
      <alignment horizontal="center" vertical="center" wrapText="1"/>
    </xf>
    <xf numFmtId="0" fontId="16" fillId="34" borderId="17" xfId="0" applyFont="1" applyFill="1" applyBorder="1" applyAlignment="1">
      <alignment horizontal="center"/>
    </xf>
    <xf numFmtId="0" fontId="16" fillId="34" borderId="18" xfId="0" applyFont="1" applyFill="1" applyBorder="1" applyAlignment="1">
      <alignment horizontal="center"/>
    </xf>
    <xf numFmtId="0" fontId="16" fillId="34" borderId="13" xfId="0" applyFont="1" applyFill="1" applyBorder="1" applyAlignment="1">
      <alignment horizontal="center"/>
    </xf>
    <xf numFmtId="0" fontId="5" fillId="34" borderId="10" xfId="0" applyNumberFormat="1" applyFont="1" applyFill="1" applyBorder="1" applyAlignment="1">
      <alignment horizontal="center" vertical="center" wrapText="1"/>
    </xf>
    <xf numFmtId="0" fontId="16" fillId="34" borderId="17" xfId="0" applyFont="1" applyFill="1" applyBorder="1" applyAlignment="1">
      <alignment horizontal="center" vertical="center" wrapText="1"/>
    </xf>
    <xf numFmtId="0" fontId="54" fillId="34" borderId="18" xfId="0" applyFont="1" applyFill="1" applyBorder="1" applyAlignment="1">
      <alignment horizontal="center" vertical="center" wrapText="1"/>
    </xf>
    <xf numFmtId="0" fontId="54" fillId="34" borderId="13" xfId="0" applyFont="1" applyFill="1" applyBorder="1" applyAlignment="1">
      <alignment horizontal="center" vertical="center" wrapText="1"/>
    </xf>
    <xf numFmtId="0" fontId="7" fillId="34" borderId="17" xfId="0" applyFont="1" applyFill="1" applyBorder="1" applyAlignment="1">
      <alignment horizontal="center" vertical="center" wrapText="1"/>
    </xf>
    <xf numFmtId="0" fontId="7" fillId="34" borderId="18" xfId="0" applyFont="1" applyFill="1" applyBorder="1" applyAlignment="1">
      <alignment horizontal="center" vertical="center" wrapText="1"/>
    </xf>
    <xf numFmtId="0" fontId="7" fillId="34" borderId="13" xfId="0" applyFont="1" applyFill="1" applyBorder="1" applyAlignment="1">
      <alignment horizontal="center" vertical="center" wrapText="1"/>
    </xf>
    <xf numFmtId="0" fontId="7" fillId="34" borderId="10" xfId="0" applyFont="1" applyFill="1" applyBorder="1" applyAlignment="1">
      <alignment horizontal="center" vertical="center" wrapText="1"/>
    </xf>
    <xf numFmtId="0" fontId="16" fillId="34" borderId="10" xfId="0" applyFont="1" applyFill="1" applyBorder="1" applyAlignment="1">
      <alignment horizontal="center" vertical="center" wrapText="1"/>
    </xf>
    <xf numFmtId="0" fontId="16" fillId="34" borderId="10" xfId="54" applyFont="1" applyFill="1" applyBorder="1" applyAlignment="1">
      <alignment horizontal="center" vertical="center" wrapText="1"/>
      <protection/>
    </xf>
    <xf numFmtId="0" fontId="16" fillId="34" borderId="10" xfId="55" applyFont="1" applyFill="1" applyBorder="1" applyAlignment="1">
      <alignment horizontal="center" vertical="center" wrapText="1"/>
      <protection/>
    </xf>
    <xf numFmtId="0" fontId="5" fillId="34" borderId="12" xfId="0" applyNumberFormat="1" applyFont="1" applyFill="1" applyBorder="1" applyAlignment="1">
      <alignment horizontal="center" vertical="top"/>
    </xf>
    <xf numFmtId="0" fontId="5" fillId="34" borderId="14" xfId="0" applyNumberFormat="1" applyFont="1" applyFill="1" applyBorder="1" applyAlignment="1">
      <alignment horizontal="center" vertical="top"/>
    </xf>
    <xf numFmtId="0" fontId="5" fillId="34" borderId="12" xfId="0" applyFont="1" applyFill="1" applyBorder="1" applyAlignment="1">
      <alignment horizontal="center" vertical="top" wrapText="1"/>
    </xf>
    <xf numFmtId="0" fontId="5" fillId="34" borderId="14" xfId="0" applyFont="1" applyFill="1" applyBorder="1" applyAlignment="1">
      <alignment horizontal="center" vertical="top" wrapText="1"/>
    </xf>
    <xf numFmtId="0" fontId="6" fillId="34" borderId="14" xfId="0" applyFont="1" applyFill="1" applyBorder="1" applyAlignment="1">
      <alignment horizontal="center" vertical="top" wrapText="1"/>
    </xf>
    <xf numFmtId="0" fontId="6" fillId="34" borderId="11" xfId="0" applyFont="1" applyFill="1" applyBorder="1" applyAlignment="1">
      <alignment horizontal="center" vertical="top" wrapText="1"/>
    </xf>
    <xf numFmtId="0" fontId="2" fillId="0" borderId="19" xfId="0" applyNumberFormat="1" applyFont="1" applyBorder="1" applyAlignment="1">
      <alignment horizontal="center" wrapText="1"/>
    </xf>
    <xf numFmtId="0" fontId="9" fillId="0" borderId="19" xfId="0" applyNumberFormat="1" applyFont="1" applyBorder="1" applyAlignment="1">
      <alignment horizontal="center" wrapText="1"/>
    </xf>
    <xf numFmtId="0" fontId="7" fillId="0" borderId="10" xfId="0" applyFont="1" applyBorder="1" applyAlignment="1">
      <alignment horizontal="center" vertical="center" wrapText="1"/>
    </xf>
    <xf numFmtId="0" fontId="14" fillId="33" borderId="10" xfId="0" applyFont="1" applyFill="1" applyBorder="1" applyAlignment="1">
      <alignment horizontal="center" vertical="center" wrapText="1"/>
    </xf>
    <xf numFmtId="0" fontId="5" fillId="0" borderId="12" xfId="0" applyNumberFormat="1" applyFont="1" applyBorder="1" applyAlignment="1">
      <alignment horizontal="center" vertical="center" wrapText="1"/>
    </xf>
    <xf numFmtId="0" fontId="5" fillId="0" borderId="11" xfId="0" applyNumberFormat="1" applyFont="1" applyBorder="1" applyAlignment="1">
      <alignment horizontal="center" vertical="center" wrapText="1"/>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2 2" xfId="53"/>
    <cellStyle name="Обычный 3" xfId="54"/>
    <cellStyle name="Обычный 3 2" xfId="55"/>
    <cellStyle name="Обычный 3 2 2" xfId="56"/>
    <cellStyle name="Обычный 3 3" xfId="57"/>
    <cellStyle name="Обычный 4" xfId="58"/>
    <cellStyle name="Обычный 4 2"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Финансовый 2" xfId="68"/>
    <cellStyle name="Финансовый 2 2" xfId="69"/>
    <cellStyle name="Финансовый 2 2 2" xfId="70"/>
    <cellStyle name="Финансовый 2 3" xfId="71"/>
    <cellStyle name="Финансовый 3" xfId="72"/>
    <cellStyle name="Хороший"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05"/>
  <sheetViews>
    <sheetView tabSelected="1" view="pageBreakPreview" zoomScaleSheetLayoutView="100" zoomScalePageLayoutView="0" workbookViewId="0" topLeftCell="A1">
      <selection activeCell="H67" sqref="H67"/>
    </sheetView>
  </sheetViews>
  <sheetFormatPr defaultColWidth="9.140625" defaultRowHeight="15"/>
  <cols>
    <col min="1" max="1" width="5.00390625" style="2" customWidth="1"/>
    <col min="2" max="2" width="10.7109375" style="2" customWidth="1"/>
    <col min="3" max="3" width="21.57421875" style="2" customWidth="1"/>
    <col min="4" max="4" width="8.28125" style="2" customWidth="1"/>
    <col min="5" max="5" width="19.421875" style="2" customWidth="1"/>
    <col min="6" max="6" width="9.140625" style="2" customWidth="1"/>
    <col min="7" max="7" width="9.00390625" style="2" customWidth="1"/>
    <col min="8" max="8" width="8.28125" style="2" customWidth="1"/>
    <col min="9" max="9" width="11.140625" style="2" customWidth="1"/>
    <col min="10" max="10" width="10.7109375" style="2" customWidth="1"/>
    <col min="11" max="11" width="70.00390625" style="2" customWidth="1"/>
    <col min="12" max="12" width="11.8515625" style="2" customWidth="1"/>
    <col min="13" max="16384" width="9.140625" style="2" customWidth="1"/>
  </cols>
  <sheetData>
    <row r="1" spans="1:11" ht="11.25">
      <c r="A1" s="1"/>
      <c r="C1" s="3"/>
      <c r="D1" s="3"/>
      <c r="E1" s="3"/>
      <c r="F1" s="192"/>
      <c r="G1" s="192"/>
      <c r="H1" s="3"/>
      <c r="I1" s="3"/>
      <c r="J1" s="3"/>
      <c r="K1" s="4" t="s">
        <v>189</v>
      </c>
    </row>
    <row r="2" spans="1:11" ht="27" customHeight="1">
      <c r="A2" s="191" t="s">
        <v>234</v>
      </c>
      <c r="B2" s="191"/>
      <c r="C2" s="191"/>
      <c r="D2" s="191"/>
      <c r="E2" s="191"/>
      <c r="F2" s="191"/>
      <c r="G2" s="191"/>
      <c r="H2" s="191"/>
      <c r="I2" s="191"/>
      <c r="J2" s="191"/>
      <c r="K2" s="191"/>
    </row>
    <row r="3" spans="1:11" ht="11.25">
      <c r="A3" s="187" t="s">
        <v>200</v>
      </c>
      <c r="B3" s="187"/>
      <c r="C3" s="187"/>
      <c r="D3" s="187"/>
      <c r="E3" s="187"/>
      <c r="F3" s="187"/>
      <c r="G3" s="187"/>
      <c r="H3" s="187"/>
      <c r="I3" s="187"/>
      <c r="J3" s="187"/>
      <c r="K3" s="187"/>
    </row>
    <row r="4" spans="1:11" ht="31.5" customHeight="1">
      <c r="A4" s="184" t="s">
        <v>178</v>
      </c>
      <c r="B4" s="187" t="s">
        <v>235</v>
      </c>
      <c r="C4" s="187" t="s">
        <v>201</v>
      </c>
      <c r="D4" s="187" t="s">
        <v>202</v>
      </c>
      <c r="E4" s="187" t="s">
        <v>27</v>
      </c>
      <c r="F4" s="187" t="s">
        <v>62</v>
      </c>
      <c r="G4" s="187" t="s">
        <v>203</v>
      </c>
      <c r="H4" s="187"/>
      <c r="I4" s="187"/>
      <c r="J4" s="187"/>
      <c r="K4" s="187" t="s">
        <v>204</v>
      </c>
    </row>
    <row r="5" spans="1:11" ht="36" customHeight="1">
      <c r="A5" s="186"/>
      <c r="B5" s="187"/>
      <c r="C5" s="187"/>
      <c r="D5" s="187"/>
      <c r="E5" s="187"/>
      <c r="F5" s="187"/>
      <c r="G5" s="5" t="s">
        <v>205</v>
      </c>
      <c r="H5" s="5" t="s">
        <v>206</v>
      </c>
      <c r="I5" s="5" t="s">
        <v>207</v>
      </c>
      <c r="J5" s="5" t="s">
        <v>208</v>
      </c>
      <c r="K5" s="187"/>
    </row>
    <row r="6" spans="1:11" ht="10.5" customHeight="1">
      <c r="A6" s="5">
        <v>1</v>
      </c>
      <c r="B6" s="5">
        <v>2</v>
      </c>
      <c r="C6" s="5">
        <v>3</v>
      </c>
      <c r="D6" s="5">
        <v>4</v>
      </c>
      <c r="E6" s="5">
        <v>5</v>
      </c>
      <c r="F6" s="5">
        <v>6</v>
      </c>
      <c r="G6" s="5">
        <v>7</v>
      </c>
      <c r="H6" s="5">
        <v>8</v>
      </c>
      <c r="I6" s="5">
        <v>9</v>
      </c>
      <c r="J6" s="5">
        <v>10</v>
      </c>
      <c r="K6" s="5">
        <v>11</v>
      </c>
    </row>
    <row r="7" spans="1:11" ht="45">
      <c r="A7" s="5" t="s">
        <v>75</v>
      </c>
      <c r="B7" s="188">
        <v>597</v>
      </c>
      <c r="C7" s="184" t="s">
        <v>211</v>
      </c>
      <c r="D7" s="184" t="s">
        <v>209</v>
      </c>
      <c r="E7" s="184" t="s">
        <v>368</v>
      </c>
      <c r="F7" s="5">
        <v>2012</v>
      </c>
      <c r="G7" s="184" t="s">
        <v>161</v>
      </c>
      <c r="H7" s="5">
        <v>108</v>
      </c>
      <c r="I7" s="5">
        <v>108.4</v>
      </c>
      <c r="J7" s="5">
        <f>I7-H7</f>
        <v>0.4000000000000057</v>
      </c>
      <c r="K7" s="5" t="s">
        <v>22</v>
      </c>
    </row>
    <row r="8" spans="1:11" ht="56.25">
      <c r="A8" s="6" t="s">
        <v>213</v>
      </c>
      <c r="B8" s="189"/>
      <c r="C8" s="185"/>
      <c r="D8" s="185"/>
      <c r="E8" s="185"/>
      <c r="F8" s="5">
        <v>2013</v>
      </c>
      <c r="G8" s="185"/>
      <c r="H8" s="7">
        <v>115</v>
      </c>
      <c r="I8" s="7">
        <v>113.9</v>
      </c>
      <c r="J8" s="7">
        <f>H8-I8</f>
        <v>1.0999999999999943</v>
      </c>
      <c r="K8" s="5" t="s">
        <v>12</v>
      </c>
    </row>
    <row r="9" spans="1:11" ht="56.25">
      <c r="A9" s="6" t="s">
        <v>323</v>
      </c>
      <c r="B9" s="189"/>
      <c r="C9" s="185"/>
      <c r="D9" s="185"/>
      <c r="E9" s="185"/>
      <c r="F9" s="5">
        <v>2014</v>
      </c>
      <c r="G9" s="185"/>
      <c r="H9" s="7">
        <v>120</v>
      </c>
      <c r="I9" s="5">
        <v>116.9</v>
      </c>
      <c r="J9" s="7">
        <f>H9-I9</f>
        <v>3.0999999999999943</v>
      </c>
      <c r="K9" s="5" t="s">
        <v>13</v>
      </c>
    </row>
    <row r="10" spans="1:11" ht="56.25">
      <c r="A10" s="6" t="s">
        <v>215</v>
      </c>
      <c r="B10" s="189"/>
      <c r="C10" s="185"/>
      <c r="D10" s="185"/>
      <c r="E10" s="185"/>
      <c r="F10" s="5">
        <v>2015</v>
      </c>
      <c r="G10" s="185"/>
      <c r="H10" s="7">
        <v>124</v>
      </c>
      <c r="I10" s="7">
        <v>107.2</v>
      </c>
      <c r="J10" s="7">
        <v>16.8</v>
      </c>
      <c r="K10" s="5" t="s">
        <v>414</v>
      </c>
    </row>
    <row r="11" spans="1:11" ht="11.25">
      <c r="A11" s="6" t="s">
        <v>322</v>
      </c>
      <c r="B11" s="189"/>
      <c r="C11" s="185"/>
      <c r="D11" s="185"/>
      <c r="E11" s="185"/>
      <c r="F11" s="5">
        <v>2016</v>
      </c>
      <c r="G11" s="185"/>
      <c r="H11" s="7">
        <v>130</v>
      </c>
      <c r="I11" s="7"/>
      <c r="J11" s="7"/>
      <c r="K11" s="5"/>
    </row>
    <row r="12" spans="1:11" ht="11.25">
      <c r="A12" s="6" t="s">
        <v>321</v>
      </c>
      <c r="B12" s="189"/>
      <c r="C12" s="185"/>
      <c r="D12" s="185"/>
      <c r="E12" s="185"/>
      <c r="F12" s="5">
        <v>2017</v>
      </c>
      <c r="G12" s="185"/>
      <c r="H12" s="7">
        <v>137</v>
      </c>
      <c r="I12" s="7"/>
      <c r="J12" s="7"/>
      <c r="K12" s="5"/>
    </row>
    <row r="13" spans="1:11" ht="11.25">
      <c r="A13" s="6" t="s">
        <v>320</v>
      </c>
      <c r="B13" s="190"/>
      <c r="C13" s="186"/>
      <c r="D13" s="186"/>
      <c r="E13" s="186"/>
      <c r="F13" s="5">
        <v>2018</v>
      </c>
      <c r="G13" s="186"/>
      <c r="H13" s="7">
        <v>140</v>
      </c>
      <c r="I13" s="7"/>
      <c r="J13" s="7"/>
      <c r="K13" s="5"/>
    </row>
    <row r="14" spans="1:11" ht="45">
      <c r="A14" s="48" t="s">
        <v>319</v>
      </c>
      <c r="B14" s="193">
        <v>597</v>
      </c>
      <c r="C14" s="181" t="s">
        <v>63</v>
      </c>
      <c r="D14" s="178" t="s">
        <v>209</v>
      </c>
      <c r="E14" s="178" t="s">
        <v>236</v>
      </c>
      <c r="F14" s="46">
        <v>2012</v>
      </c>
      <c r="G14" s="178" t="s">
        <v>162</v>
      </c>
      <c r="H14" s="46">
        <v>100</v>
      </c>
      <c r="I14" s="46" t="s">
        <v>237</v>
      </c>
      <c r="J14" s="46">
        <f>104.6-100</f>
        <v>4.599999999999994</v>
      </c>
      <c r="K14" s="46" t="s">
        <v>119</v>
      </c>
    </row>
    <row r="15" spans="1:11" ht="38.25" customHeight="1">
      <c r="A15" s="48" t="s">
        <v>318</v>
      </c>
      <c r="B15" s="194"/>
      <c r="C15" s="182"/>
      <c r="D15" s="179"/>
      <c r="E15" s="179"/>
      <c r="F15" s="46">
        <v>2013</v>
      </c>
      <c r="G15" s="179"/>
      <c r="H15" s="46">
        <v>100</v>
      </c>
      <c r="I15" s="46">
        <v>103.6</v>
      </c>
      <c r="J15" s="46">
        <f>I15-H15</f>
        <v>3.5999999999999943</v>
      </c>
      <c r="K15" s="46" t="s">
        <v>119</v>
      </c>
    </row>
    <row r="16" spans="1:11" ht="45">
      <c r="A16" s="48" t="s">
        <v>317</v>
      </c>
      <c r="B16" s="194"/>
      <c r="C16" s="182"/>
      <c r="D16" s="179"/>
      <c r="E16" s="179"/>
      <c r="F16" s="46">
        <v>2014</v>
      </c>
      <c r="G16" s="179"/>
      <c r="H16" s="46">
        <v>100</v>
      </c>
      <c r="I16" s="47">
        <v>106.5</v>
      </c>
      <c r="J16" s="46">
        <f>I16-H16</f>
        <v>6.5</v>
      </c>
      <c r="K16" s="49" t="s">
        <v>119</v>
      </c>
    </row>
    <row r="17" spans="1:11" ht="45">
      <c r="A17" s="48" t="s">
        <v>315</v>
      </c>
      <c r="B17" s="194"/>
      <c r="C17" s="182"/>
      <c r="D17" s="179"/>
      <c r="E17" s="179"/>
      <c r="F17" s="46">
        <v>2015</v>
      </c>
      <c r="G17" s="179"/>
      <c r="H17" s="46">
        <v>100</v>
      </c>
      <c r="I17" s="159">
        <v>113.1</v>
      </c>
      <c r="J17" s="159">
        <v>13.1</v>
      </c>
      <c r="K17" s="49" t="s">
        <v>119</v>
      </c>
    </row>
    <row r="18" spans="1:11" ht="11.25">
      <c r="A18" s="48" t="s">
        <v>316</v>
      </c>
      <c r="B18" s="194"/>
      <c r="C18" s="182"/>
      <c r="D18" s="179"/>
      <c r="E18" s="179"/>
      <c r="F18" s="46">
        <v>2016</v>
      </c>
      <c r="G18" s="179"/>
      <c r="H18" s="46">
        <v>100</v>
      </c>
      <c r="I18" s="46"/>
      <c r="J18" s="46"/>
      <c r="K18" s="46"/>
    </row>
    <row r="19" spans="1:11" ht="11.25">
      <c r="A19" s="48" t="s">
        <v>40</v>
      </c>
      <c r="B19" s="194"/>
      <c r="C19" s="182"/>
      <c r="D19" s="179"/>
      <c r="E19" s="179"/>
      <c r="F19" s="46">
        <v>2017</v>
      </c>
      <c r="G19" s="179"/>
      <c r="H19" s="46">
        <v>100</v>
      </c>
      <c r="I19" s="46"/>
      <c r="J19" s="46"/>
      <c r="K19" s="46"/>
    </row>
    <row r="20" spans="1:11" ht="11.25">
      <c r="A20" s="48" t="s">
        <v>314</v>
      </c>
      <c r="B20" s="195"/>
      <c r="C20" s="183"/>
      <c r="D20" s="180"/>
      <c r="E20" s="180"/>
      <c r="F20" s="46">
        <v>2018</v>
      </c>
      <c r="G20" s="180"/>
      <c r="H20" s="46">
        <v>100</v>
      </c>
      <c r="I20" s="46"/>
      <c r="J20" s="46"/>
      <c r="K20" s="46"/>
    </row>
    <row r="21" spans="1:11" ht="37.5" customHeight="1">
      <c r="A21" s="48" t="s">
        <v>313</v>
      </c>
      <c r="B21" s="175">
        <v>597</v>
      </c>
      <c r="C21" s="177" t="s">
        <v>159</v>
      </c>
      <c r="D21" s="176" t="s">
        <v>209</v>
      </c>
      <c r="E21" s="176" t="s">
        <v>236</v>
      </c>
      <c r="F21" s="46">
        <v>2012</v>
      </c>
      <c r="G21" s="176" t="s">
        <v>163</v>
      </c>
      <c r="H21" s="46">
        <v>77.2</v>
      </c>
      <c r="I21" s="46" t="s">
        <v>330</v>
      </c>
      <c r="J21" s="46"/>
      <c r="K21" s="49"/>
    </row>
    <row r="22" spans="1:11" ht="38.25" customHeight="1">
      <c r="A22" s="48" t="s">
        <v>312</v>
      </c>
      <c r="B22" s="175"/>
      <c r="C22" s="177"/>
      <c r="D22" s="176"/>
      <c r="E22" s="176"/>
      <c r="F22" s="46">
        <v>2013</v>
      </c>
      <c r="G22" s="176"/>
      <c r="H22" s="46">
        <v>100</v>
      </c>
      <c r="I22" s="49">
        <v>97.7</v>
      </c>
      <c r="J22" s="49">
        <f>H22-I22</f>
        <v>2.299999999999997</v>
      </c>
      <c r="K22" s="49" t="s">
        <v>144</v>
      </c>
    </row>
    <row r="23" spans="1:11" ht="45">
      <c r="A23" s="48" t="s">
        <v>311</v>
      </c>
      <c r="B23" s="175"/>
      <c r="C23" s="177"/>
      <c r="D23" s="176"/>
      <c r="E23" s="176"/>
      <c r="F23" s="46">
        <v>2014</v>
      </c>
      <c r="G23" s="176"/>
      <c r="H23" s="46">
        <v>100</v>
      </c>
      <c r="I23" s="49">
        <v>100.8</v>
      </c>
      <c r="J23" s="49">
        <f>I23-H23</f>
        <v>0.7999999999999972</v>
      </c>
      <c r="K23" s="46" t="s">
        <v>119</v>
      </c>
    </row>
    <row r="24" spans="1:11" ht="45">
      <c r="A24" s="48" t="s">
        <v>82</v>
      </c>
      <c r="B24" s="175"/>
      <c r="C24" s="177"/>
      <c r="D24" s="176"/>
      <c r="E24" s="176"/>
      <c r="F24" s="46">
        <v>2015</v>
      </c>
      <c r="G24" s="176"/>
      <c r="H24" s="46">
        <v>100</v>
      </c>
      <c r="I24" s="49">
        <v>101</v>
      </c>
      <c r="J24" s="49">
        <v>1</v>
      </c>
      <c r="K24" s="49" t="s">
        <v>144</v>
      </c>
    </row>
    <row r="25" spans="1:11" ht="11.25">
      <c r="A25" s="48" t="s">
        <v>310</v>
      </c>
      <c r="B25" s="175"/>
      <c r="C25" s="177"/>
      <c r="D25" s="176"/>
      <c r="E25" s="176"/>
      <c r="F25" s="46">
        <v>2016</v>
      </c>
      <c r="G25" s="176"/>
      <c r="H25" s="46">
        <v>100</v>
      </c>
      <c r="I25" s="49"/>
      <c r="J25" s="49"/>
      <c r="K25" s="49"/>
    </row>
    <row r="26" spans="1:11" ht="11.25">
      <c r="A26" s="48" t="s">
        <v>309</v>
      </c>
      <c r="B26" s="175"/>
      <c r="C26" s="177"/>
      <c r="D26" s="176"/>
      <c r="E26" s="176"/>
      <c r="F26" s="46">
        <v>2017</v>
      </c>
      <c r="G26" s="176"/>
      <c r="H26" s="46">
        <v>100</v>
      </c>
      <c r="I26" s="49"/>
      <c r="J26" s="49"/>
      <c r="K26" s="49"/>
    </row>
    <row r="27" spans="1:11" ht="11.25">
      <c r="A27" s="48" t="s">
        <v>239</v>
      </c>
      <c r="B27" s="175"/>
      <c r="C27" s="177"/>
      <c r="D27" s="176"/>
      <c r="E27" s="176"/>
      <c r="F27" s="46">
        <v>2018</v>
      </c>
      <c r="G27" s="176"/>
      <c r="H27" s="46">
        <v>100</v>
      </c>
      <c r="I27" s="49"/>
      <c r="J27" s="49"/>
      <c r="K27" s="49"/>
    </row>
    <row r="28" spans="1:11" ht="38.25" customHeight="1">
      <c r="A28" s="48" t="s">
        <v>308</v>
      </c>
      <c r="B28" s="175">
        <v>597</v>
      </c>
      <c r="C28" s="177" t="s">
        <v>68</v>
      </c>
      <c r="D28" s="176" t="s">
        <v>188</v>
      </c>
      <c r="E28" s="176" t="s">
        <v>236</v>
      </c>
      <c r="F28" s="46">
        <v>2012</v>
      </c>
      <c r="G28" s="46"/>
      <c r="H28" s="46">
        <v>71.1</v>
      </c>
      <c r="I28" s="46" t="s">
        <v>240</v>
      </c>
      <c r="J28" s="46">
        <f>84.8-71.7</f>
        <v>13.099999999999994</v>
      </c>
      <c r="K28" s="49" t="s">
        <v>119</v>
      </c>
    </row>
    <row r="29" spans="1:11" ht="45">
      <c r="A29" s="48" t="s">
        <v>307</v>
      </c>
      <c r="B29" s="175"/>
      <c r="C29" s="177"/>
      <c r="D29" s="176"/>
      <c r="E29" s="176"/>
      <c r="F29" s="46">
        <v>2013</v>
      </c>
      <c r="G29" s="176" t="s">
        <v>164</v>
      </c>
      <c r="H29" s="46">
        <v>83.9</v>
      </c>
      <c r="I29" s="46">
        <v>88.3</v>
      </c>
      <c r="J29" s="46">
        <f>I29-H29</f>
        <v>4.3999999999999915</v>
      </c>
      <c r="K29" s="50" t="s">
        <v>119</v>
      </c>
    </row>
    <row r="30" spans="1:11" ht="45">
      <c r="A30" s="48" t="s">
        <v>306</v>
      </c>
      <c r="B30" s="175"/>
      <c r="C30" s="177"/>
      <c r="D30" s="176"/>
      <c r="E30" s="176"/>
      <c r="F30" s="46">
        <v>2014</v>
      </c>
      <c r="G30" s="176"/>
      <c r="H30" s="46">
        <v>80</v>
      </c>
      <c r="I30" s="46">
        <v>84.3</v>
      </c>
      <c r="J30" s="46">
        <f>I30-H30</f>
        <v>4.299999999999997</v>
      </c>
      <c r="K30" s="46" t="s">
        <v>119</v>
      </c>
    </row>
    <row r="31" spans="1:11" ht="45">
      <c r="A31" s="48" t="s">
        <v>84</v>
      </c>
      <c r="B31" s="175"/>
      <c r="C31" s="177"/>
      <c r="D31" s="176"/>
      <c r="E31" s="176"/>
      <c r="F31" s="46">
        <v>2015</v>
      </c>
      <c r="G31" s="176"/>
      <c r="H31" s="46">
        <v>80</v>
      </c>
      <c r="I31" s="46">
        <v>89.3</v>
      </c>
      <c r="J31" s="46">
        <v>9.3</v>
      </c>
      <c r="K31" s="46" t="s">
        <v>119</v>
      </c>
    </row>
    <row r="32" spans="1:11" ht="11.25">
      <c r="A32" s="48" t="s">
        <v>305</v>
      </c>
      <c r="B32" s="175"/>
      <c r="C32" s="177"/>
      <c r="D32" s="176"/>
      <c r="E32" s="176"/>
      <c r="F32" s="46">
        <v>2016</v>
      </c>
      <c r="G32" s="176"/>
      <c r="H32" s="46">
        <v>90</v>
      </c>
      <c r="I32" s="46"/>
      <c r="J32" s="46"/>
      <c r="K32" s="46"/>
    </row>
    <row r="33" spans="1:11" ht="11.25">
      <c r="A33" s="48" t="s">
        <v>304</v>
      </c>
      <c r="B33" s="175"/>
      <c r="C33" s="177"/>
      <c r="D33" s="176"/>
      <c r="E33" s="176"/>
      <c r="F33" s="46">
        <v>2017</v>
      </c>
      <c r="G33" s="176"/>
      <c r="H33" s="46">
        <v>100</v>
      </c>
      <c r="I33" s="46"/>
      <c r="J33" s="46"/>
      <c r="K33" s="46"/>
    </row>
    <row r="34" spans="1:11" ht="11.25">
      <c r="A34" s="48" t="s">
        <v>303</v>
      </c>
      <c r="B34" s="175"/>
      <c r="C34" s="177"/>
      <c r="D34" s="176"/>
      <c r="E34" s="176"/>
      <c r="F34" s="46">
        <v>2018</v>
      </c>
      <c r="G34" s="176"/>
      <c r="H34" s="46">
        <v>100</v>
      </c>
      <c r="I34" s="46"/>
      <c r="J34" s="46"/>
      <c r="K34" s="46"/>
    </row>
    <row r="35" spans="1:11" ht="45">
      <c r="A35" s="48" t="s">
        <v>302</v>
      </c>
      <c r="B35" s="176">
        <v>597</v>
      </c>
      <c r="C35" s="177" t="s">
        <v>199</v>
      </c>
      <c r="D35" s="176" t="s">
        <v>188</v>
      </c>
      <c r="E35" s="176" t="s">
        <v>241</v>
      </c>
      <c r="F35" s="46">
        <v>2012</v>
      </c>
      <c r="G35" s="176" t="s">
        <v>164</v>
      </c>
      <c r="H35" s="46">
        <v>47.3</v>
      </c>
      <c r="I35" s="46" t="s">
        <v>242</v>
      </c>
      <c r="J35" s="46">
        <f>55.8-47.3</f>
        <v>8.5</v>
      </c>
      <c r="K35" s="46" t="s">
        <v>119</v>
      </c>
    </row>
    <row r="36" spans="1:11" ht="38.25" customHeight="1">
      <c r="A36" s="48" t="s">
        <v>301</v>
      </c>
      <c r="B36" s="176"/>
      <c r="C36" s="177"/>
      <c r="D36" s="176"/>
      <c r="E36" s="176"/>
      <c r="F36" s="46">
        <v>2013</v>
      </c>
      <c r="G36" s="176"/>
      <c r="H36" s="46">
        <v>56.1</v>
      </c>
      <c r="I36" s="46">
        <v>59.9</v>
      </c>
      <c r="J36" s="46">
        <f>I36-H36</f>
        <v>3.799999999999997</v>
      </c>
      <c r="K36" s="46" t="s">
        <v>119</v>
      </c>
    </row>
    <row r="37" spans="1:11" ht="45">
      <c r="A37" s="48" t="s">
        <v>86</v>
      </c>
      <c r="B37" s="176"/>
      <c r="C37" s="177"/>
      <c r="D37" s="176"/>
      <c r="E37" s="176"/>
      <c r="F37" s="46">
        <v>2014</v>
      </c>
      <c r="G37" s="176"/>
      <c r="H37" s="46">
        <v>64.9</v>
      </c>
      <c r="I37" s="46">
        <v>67.3</v>
      </c>
      <c r="J37" s="46">
        <f>I37-H37</f>
        <v>2.3999999999999915</v>
      </c>
      <c r="K37" s="46" t="s">
        <v>119</v>
      </c>
    </row>
    <row r="38" spans="1:11" ht="45">
      <c r="A38" s="48" t="s">
        <v>216</v>
      </c>
      <c r="B38" s="176"/>
      <c r="C38" s="177"/>
      <c r="D38" s="176"/>
      <c r="E38" s="176"/>
      <c r="F38" s="46">
        <v>2015</v>
      </c>
      <c r="G38" s="176"/>
      <c r="H38" s="106">
        <v>65.2</v>
      </c>
      <c r="I38" s="46">
        <v>72.5</v>
      </c>
      <c r="J38" s="106">
        <f>72.5-65.2</f>
        <v>7.299999999999997</v>
      </c>
      <c r="K38" s="106" t="s">
        <v>119</v>
      </c>
    </row>
    <row r="39" spans="1:11" ht="11.25">
      <c r="A39" s="48" t="s">
        <v>300</v>
      </c>
      <c r="B39" s="176"/>
      <c r="C39" s="177"/>
      <c r="D39" s="176"/>
      <c r="E39" s="176"/>
      <c r="F39" s="46">
        <v>2016</v>
      </c>
      <c r="G39" s="176"/>
      <c r="H39" s="46">
        <v>82.4</v>
      </c>
      <c r="I39" s="46">
        <v>68</v>
      </c>
      <c r="J39" s="46">
        <v>-14.4</v>
      </c>
      <c r="K39" s="46"/>
    </row>
    <row r="40" spans="1:11" ht="11.25">
      <c r="A40" s="48" t="s">
        <v>299</v>
      </c>
      <c r="B40" s="176"/>
      <c r="C40" s="177"/>
      <c r="D40" s="176"/>
      <c r="E40" s="176"/>
      <c r="F40" s="46">
        <v>2017</v>
      </c>
      <c r="G40" s="176"/>
      <c r="H40" s="46">
        <v>91.2</v>
      </c>
      <c r="I40" s="46"/>
      <c r="J40" s="46"/>
      <c r="K40" s="46"/>
    </row>
    <row r="41" spans="1:11" ht="11.25">
      <c r="A41" s="48" t="s">
        <v>298</v>
      </c>
      <c r="B41" s="176"/>
      <c r="C41" s="177"/>
      <c r="D41" s="176"/>
      <c r="E41" s="176"/>
      <c r="F41" s="46">
        <v>2018</v>
      </c>
      <c r="G41" s="176"/>
      <c r="H41" s="46">
        <v>100</v>
      </c>
      <c r="I41" s="46"/>
      <c r="J41" s="46"/>
      <c r="K41" s="46"/>
    </row>
    <row r="42" spans="1:11" ht="11.25">
      <c r="A42" s="48" t="s">
        <v>297</v>
      </c>
      <c r="B42" s="175">
        <v>597</v>
      </c>
      <c r="C42" s="177" t="s">
        <v>243</v>
      </c>
      <c r="D42" s="176" t="s">
        <v>188</v>
      </c>
      <c r="E42" s="176" t="s">
        <v>26</v>
      </c>
      <c r="F42" s="46">
        <v>2012</v>
      </c>
      <c r="G42" s="176" t="s">
        <v>165</v>
      </c>
      <c r="H42" s="46" t="s">
        <v>145</v>
      </c>
      <c r="I42" s="46" t="s">
        <v>244</v>
      </c>
      <c r="J42" s="46"/>
      <c r="K42" s="46"/>
    </row>
    <row r="43" spans="1:11" ht="38.25" customHeight="1">
      <c r="A43" s="48" t="s">
        <v>210</v>
      </c>
      <c r="B43" s="175"/>
      <c r="C43" s="177"/>
      <c r="D43" s="176"/>
      <c r="E43" s="176"/>
      <c r="F43" s="46">
        <v>2013</v>
      </c>
      <c r="G43" s="176"/>
      <c r="H43" s="46">
        <v>146.1</v>
      </c>
      <c r="I43" s="46">
        <v>151.8</v>
      </c>
      <c r="J43" s="46">
        <f>I43-H43</f>
        <v>5.700000000000017</v>
      </c>
      <c r="K43" s="46" t="s">
        <v>155</v>
      </c>
    </row>
    <row r="44" spans="1:11" ht="33.75">
      <c r="A44" s="48" t="s">
        <v>217</v>
      </c>
      <c r="B44" s="175"/>
      <c r="C44" s="177"/>
      <c r="D44" s="176"/>
      <c r="E44" s="176"/>
      <c r="F44" s="46">
        <v>2014</v>
      </c>
      <c r="G44" s="176"/>
      <c r="H44" s="46">
        <v>131.6</v>
      </c>
      <c r="I44" s="46">
        <v>145.8</v>
      </c>
      <c r="J44" s="46">
        <f>I44-H44</f>
        <v>14.200000000000017</v>
      </c>
      <c r="K44" s="50" t="s">
        <v>112</v>
      </c>
    </row>
    <row r="45" spans="1:11" ht="44.25" customHeight="1">
      <c r="A45" s="48" t="s">
        <v>218</v>
      </c>
      <c r="B45" s="175"/>
      <c r="C45" s="177"/>
      <c r="D45" s="176"/>
      <c r="E45" s="176"/>
      <c r="F45" s="46">
        <v>2015</v>
      </c>
      <c r="G45" s="176"/>
      <c r="H45" s="46">
        <v>137</v>
      </c>
      <c r="I45" s="102">
        <v>150.6</v>
      </c>
      <c r="J45" s="46">
        <v>13.6</v>
      </c>
      <c r="K45" s="50" t="s">
        <v>424</v>
      </c>
    </row>
    <row r="46" spans="1:11" ht="11.25">
      <c r="A46" s="48" t="s">
        <v>219</v>
      </c>
      <c r="B46" s="175"/>
      <c r="C46" s="177"/>
      <c r="D46" s="176"/>
      <c r="E46" s="176"/>
      <c r="F46" s="46">
        <v>2016</v>
      </c>
      <c r="G46" s="176"/>
      <c r="H46" s="46">
        <v>159.6</v>
      </c>
      <c r="I46" s="46"/>
      <c r="J46" s="46"/>
      <c r="K46" s="46"/>
    </row>
    <row r="47" spans="1:11" ht="11.25">
      <c r="A47" s="48" t="s">
        <v>220</v>
      </c>
      <c r="B47" s="175"/>
      <c r="C47" s="177"/>
      <c r="D47" s="176"/>
      <c r="E47" s="176"/>
      <c r="F47" s="46">
        <v>2017</v>
      </c>
      <c r="G47" s="176"/>
      <c r="H47" s="46">
        <v>200</v>
      </c>
      <c r="I47" s="46"/>
      <c r="J47" s="46"/>
      <c r="K47" s="46"/>
    </row>
    <row r="48" spans="1:11" ht="11.25">
      <c r="A48" s="48" t="s">
        <v>221</v>
      </c>
      <c r="B48" s="175"/>
      <c r="C48" s="177"/>
      <c r="D48" s="176"/>
      <c r="E48" s="176"/>
      <c r="F48" s="46">
        <v>2018</v>
      </c>
      <c r="G48" s="176"/>
      <c r="H48" s="46">
        <v>200</v>
      </c>
      <c r="I48" s="46"/>
      <c r="J48" s="46"/>
      <c r="K48" s="46"/>
    </row>
    <row r="49" spans="1:11" ht="11.25">
      <c r="A49" s="48" t="s">
        <v>91</v>
      </c>
      <c r="B49" s="178">
        <v>597</v>
      </c>
      <c r="C49" s="178" t="s">
        <v>64</v>
      </c>
      <c r="D49" s="178" t="s">
        <v>188</v>
      </c>
      <c r="E49" s="178" t="s">
        <v>236</v>
      </c>
      <c r="F49" s="46">
        <v>2012</v>
      </c>
      <c r="G49" s="178" t="s">
        <v>166</v>
      </c>
      <c r="H49" s="46">
        <v>29.3</v>
      </c>
      <c r="I49" s="46" t="s">
        <v>145</v>
      </c>
      <c r="J49" s="46"/>
      <c r="K49" s="46"/>
    </row>
    <row r="50" spans="1:11" ht="38.25" customHeight="1">
      <c r="A50" s="48" t="s">
        <v>245</v>
      </c>
      <c r="B50" s="179"/>
      <c r="C50" s="179"/>
      <c r="D50" s="179"/>
      <c r="E50" s="179"/>
      <c r="F50" s="46">
        <v>2013</v>
      </c>
      <c r="G50" s="179"/>
      <c r="H50" s="106">
        <v>29.8</v>
      </c>
      <c r="I50" s="46">
        <v>26.7</v>
      </c>
      <c r="J50" s="46">
        <f>H50-I50</f>
        <v>3.1000000000000014</v>
      </c>
      <c r="K50" s="46" t="s">
        <v>251</v>
      </c>
    </row>
    <row r="51" spans="1:11" ht="37.5" customHeight="1">
      <c r="A51" s="48" t="s">
        <v>222</v>
      </c>
      <c r="B51" s="179"/>
      <c r="C51" s="179"/>
      <c r="D51" s="179"/>
      <c r="E51" s="179"/>
      <c r="F51" s="46">
        <v>2014</v>
      </c>
      <c r="G51" s="179"/>
      <c r="H51" s="106">
        <v>30.3</v>
      </c>
      <c r="I51" s="46">
        <v>26.9</v>
      </c>
      <c r="J51" s="46">
        <f>H51-I51</f>
        <v>3.400000000000002</v>
      </c>
      <c r="K51" s="106" t="s">
        <v>252</v>
      </c>
    </row>
    <row r="52" spans="1:11" ht="45">
      <c r="A52" s="48" t="s">
        <v>223</v>
      </c>
      <c r="B52" s="179"/>
      <c r="C52" s="179"/>
      <c r="D52" s="179"/>
      <c r="E52" s="179"/>
      <c r="F52" s="46">
        <v>2015</v>
      </c>
      <c r="G52" s="179"/>
      <c r="H52" s="106">
        <v>30.9</v>
      </c>
      <c r="I52" s="46">
        <v>26.5</v>
      </c>
      <c r="J52" s="46">
        <v>4.4</v>
      </c>
      <c r="K52" s="156" t="s">
        <v>252</v>
      </c>
    </row>
    <row r="53" spans="1:11" ht="11.25">
      <c r="A53" s="48" t="s">
        <v>224</v>
      </c>
      <c r="B53" s="179"/>
      <c r="C53" s="179"/>
      <c r="D53" s="179"/>
      <c r="E53" s="179"/>
      <c r="F53" s="46">
        <v>2016</v>
      </c>
      <c r="G53" s="179"/>
      <c r="H53" s="106">
        <v>31.4</v>
      </c>
      <c r="I53" s="46"/>
      <c r="J53" s="46"/>
      <c r="K53" s="46"/>
    </row>
    <row r="54" spans="1:11" ht="11.25">
      <c r="A54" s="48" t="s">
        <v>246</v>
      </c>
      <c r="B54" s="179"/>
      <c r="C54" s="179"/>
      <c r="D54" s="179"/>
      <c r="E54" s="179"/>
      <c r="F54" s="46">
        <v>2017</v>
      </c>
      <c r="G54" s="179"/>
      <c r="H54" s="106">
        <v>31.9</v>
      </c>
      <c r="I54" s="46"/>
      <c r="J54" s="46"/>
      <c r="K54" s="46"/>
    </row>
    <row r="55" spans="1:11" ht="11.25">
      <c r="A55" s="48" t="s">
        <v>247</v>
      </c>
      <c r="B55" s="179"/>
      <c r="C55" s="179"/>
      <c r="D55" s="179"/>
      <c r="E55" s="179"/>
      <c r="F55" s="46">
        <v>2018</v>
      </c>
      <c r="G55" s="179"/>
      <c r="H55" s="106" t="s">
        <v>356</v>
      </c>
      <c r="I55" s="46"/>
      <c r="J55" s="46"/>
      <c r="K55" s="46"/>
    </row>
    <row r="56" spans="1:11" ht="11.25">
      <c r="A56" s="48" t="s">
        <v>248</v>
      </c>
      <c r="B56" s="179"/>
      <c r="C56" s="179"/>
      <c r="D56" s="179"/>
      <c r="E56" s="179"/>
      <c r="F56" s="46">
        <v>2019</v>
      </c>
      <c r="G56" s="179"/>
      <c r="H56" s="106">
        <v>32.9</v>
      </c>
      <c r="I56" s="46"/>
      <c r="J56" s="46"/>
      <c r="K56" s="46"/>
    </row>
    <row r="57" spans="1:11" ht="11.25">
      <c r="A57" s="48" t="s">
        <v>249</v>
      </c>
      <c r="B57" s="180"/>
      <c r="C57" s="180"/>
      <c r="D57" s="180"/>
      <c r="E57" s="180"/>
      <c r="F57" s="46">
        <v>2020</v>
      </c>
      <c r="G57" s="180"/>
      <c r="H57" s="46">
        <v>33.3</v>
      </c>
      <c r="I57" s="46"/>
      <c r="J57" s="46"/>
      <c r="K57" s="55"/>
    </row>
    <row r="58" spans="1:11" ht="12" customHeight="1">
      <c r="A58" s="48" t="s">
        <v>296</v>
      </c>
      <c r="B58" s="178">
        <v>597</v>
      </c>
      <c r="C58" s="181" t="s">
        <v>65</v>
      </c>
      <c r="D58" s="178" t="s">
        <v>188</v>
      </c>
      <c r="E58" s="178" t="s">
        <v>250</v>
      </c>
      <c r="F58" s="46">
        <v>2012</v>
      </c>
      <c r="G58" s="178" t="s">
        <v>164</v>
      </c>
      <c r="H58" s="46" t="s">
        <v>145</v>
      </c>
      <c r="I58" s="46" t="s">
        <v>254</v>
      </c>
      <c r="J58" s="46"/>
      <c r="K58" s="46"/>
    </row>
    <row r="59" spans="1:11" ht="11.25">
      <c r="A59" s="48" t="s">
        <v>295</v>
      </c>
      <c r="B59" s="179"/>
      <c r="C59" s="182"/>
      <c r="D59" s="179"/>
      <c r="E59" s="179"/>
      <c r="F59" s="54">
        <v>2013</v>
      </c>
      <c r="G59" s="179"/>
      <c r="H59" s="56">
        <v>50.3</v>
      </c>
      <c r="I59" s="46">
        <v>50.3</v>
      </c>
      <c r="J59" s="46"/>
      <c r="K59" s="46"/>
    </row>
    <row r="60" spans="1:11" ht="67.5">
      <c r="A60" s="48" t="s">
        <v>294</v>
      </c>
      <c r="B60" s="179"/>
      <c r="C60" s="182"/>
      <c r="D60" s="179"/>
      <c r="E60" s="179"/>
      <c r="F60" s="46">
        <v>2014</v>
      </c>
      <c r="G60" s="179"/>
      <c r="H60" s="56">
        <v>58</v>
      </c>
      <c r="I60" s="46">
        <v>58.5</v>
      </c>
      <c r="J60" s="56">
        <v>0.5</v>
      </c>
      <c r="K60" s="46" t="s">
        <v>114</v>
      </c>
    </row>
    <row r="61" spans="1:11" ht="45">
      <c r="A61" s="48" t="s">
        <v>293</v>
      </c>
      <c r="B61" s="179"/>
      <c r="C61" s="182"/>
      <c r="D61" s="179"/>
      <c r="E61" s="179"/>
      <c r="F61" s="46">
        <v>2015</v>
      </c>
      <c r="G61" s="179"/>
      <c r="H61" s="56">
        <v>58.5</v>
      </c>
      <c r="I61" s="46">
        <v>61.2</v>
      </c>
      <c r="J61" s="106">
        <f>61.2-58.5</f>
        <v>2.700000000000003</v>
      </c>
      <c r="K61" s="106" t="s">
        <v>23</v>
      </c>
    </row>
    <row r="62" spans="1:11" ht="11.25">
      <c r="A62" s="48" t="s">
        <v>292</v>
      </c>
      <c r="B62" s="179"/>
      <c r="C62" s="182"/>
      <c r="D62" s="179"/>
      <c r="E62" s="179"/>
      <c r="F62" s="46">
        <v>2016</v>
      </c>
      <c r="G62" s="179"/>
      <c r="H62" s="56">
        <v>79</v>
      </c>
      <c r="I62" s="46"/>
      <c r="J62" s="46"/>
      <c r="K62" s="46"/>
    </row>
    <row r="63" spans="1:11" ht="11.25">
      <c r="A63" s="48" t="s">
        <v>291</v>
      </c>
      <c r="B63" s="179"/>
      <c r="C63" s="182"/>
      <c r="D63" s="179"/>
      <c r="E63" s="179"/>
      <c r="F63" s="46">
        <v>2017</v>
      </c>
      <c r="G63" s="179"/>
      <c r="H63" s="46">
        <v>89.5</v>
      </c>
      <c r="I63" s="46"/>
      <c r="J63" s="46"/>
      <c r="K63" s="46"/>
    </row>
    <row r="64" spans="1:11" ht="14.25" customHeight="1">
      <c r="A64" s="48" t="s">
        <v>290</v>
      </c>
      <c r="B64" s="180"/>
      <c r="C64" s="183"/>
      <c r="D64" s="180"/>
      <c r="E64" s="180"/>
      <c r="F64" s="46">
        <v>2018</v>
      </c>
      <c r="G64" s="180"/>
      <c r="H64" s="46">
        <v>100</v>
      </c>
      <c r="I64" s="46"/>
      <c r="J64" s="46"/>
      <c r="K64" s="46"/>
    </row>
    <row r="65" spans="1:11" ht="14.25" customHeight="1">
      <c r="A65" s="48" t="s">
        <v>289</v>
      </c>
      <c r="B65" s="177">
        <v>597</v>
      </c>
      <c r="C65" s="177" t="s">
        <v>66</v>
      </c>
      <c r="D65" s="177" t="s">
        <v>188</v>
      </c>
      <c r="E65" s="177" t="s">
        <v>25</v>
      </c>
      <c r="F65" s="46">
        <v>2012</v>
      </c>
      <c r="G65" s="177" t="s">
        <v>164</v>
      </c>
      <c r="H65" s="46" t="s">
        <v>145</v>
      </c>
      <c r="I65" s="46" t="s">
        <v>253</v>
      </c>
      <c r="J65" s="46"/>
      <c r="K65" s="46"/>
    </row>
    <row r="66" spans="1:11" ht="45">
      <c r="A66" s="48" t="s">
        <v>288</v>
      </c>
      <c r="B66" s="177"/>
      <c r="C66" s="177"/>
      <c r="D66" s="177"/>
      <c r="E66" s="177"/>
      <c r="F66" s="47">
        <v>2013</v>
      </c>
      <c r="G66" s="177"/>
      <c r="H66" s="47">
        <v>47.4</v>
      </c>
      <c r="I66" s="46">
        <v>48.3</v>
      </c>
      <c r="J66" s="47">
        <f>H66-I66</f>
        <v>-0.8999999999999986</v>
      </c>
      <c r="K66" s="46" t="s">
        <v>149</v>
      </c>
    </row>
    <row r="67" spans="1:11" ht="33.75">
      <c r="A67" s="48" t="s">
        <v>287</v>
      </c>
      <c r="B67" s="177"/>
      <c r="C67" s="177"/>
      <c r="D67" s="177"/>
      <c r="E67" s="177"/>
      <c r="F67" s="47">
        <v>2014</v>
      </c>
      <c r="G67" s="177"/>
      <c r="H67" s="47">
        <v>51</v>
      </c>
      <c r="I67" s="46">
        <v>49.2</v>
      </c>
      <c r="J67" s="47">
        <f>H67-I67</f>
        <v>1.7999999999999972</v>
      </c>
      <c r="K67" s="46" t="s">
        <v>113</v>
      </c>
    </row>
    <row r="68" spans="1:11" ht="36.75" customHeight="1">
      <c r="A68" s="48" t="s">
        <v>286</v>
      </c>
      <c r="B68" s="177"/>
      <c r="C68" s="177"/>
      <c r="D68" s="177"/>
      <c r="E68" s="177"/>
      <c r="F68" s="47">
        <v>2015</v>
      </c>
      <c r="G68" s="177"/>
      <c r="H68" s="47">
        <v>52.4</v>
      </c>
      <c r="I68" s="92">
        <v>54.2</v>
      </c>
      <c r="J68" s="92">
        <v>1.8</v>
      </c>
      <c r="K68" s="50" t="s">
        <v>424</v>
      </c>
    </row>
    <row r="69" spans="1:11" ht="11.25">
      <c r="A69" s="48" t="s">
        <v>285</v>
      </c>
      <c r="B69" s="177"/>
      <c r="C69" s="177"/>
      <c r="D69" s="177"/>
      <c r="E69" s="177"/>
      <c r="F69" s="47">
        <v>2016</v>
      </c>
      <c r="G69" s="177"/>
      <c r="H69" s="47">
        <v>70.5</v>
      </c>
      <c r="I69" s="46"/>
      <c r="J69" s="47"/>
      <c r="K69" s="46"/>
    </row>
    <row r="70" spans="1:11" ht="11.25">
      <c r="A70" s="48" t="s">
        <v>284</v>
      </c>
      <c r="B70" s="177"/>
      <c r="C70" s="177"/>
      <c r="D70" s="177"/>
      <c r="E70" s="177"/>
      <c r="F70" s="47">
        <v>2017</v>
      </c>
      <c r="G70" s="177"/>
      <c r="H70" s="47">
        <v>100</v>
      </c>
      <c r="I70" s="46"/>
      <c r="J70" s="47"/>
      <c r="K70" s="46"/>
    </row>
    <row r="71" spans="1:11" ht="11.25">
      <c r="A71" s="48" t="s">
        <v>283</v>
      </c>
      <c r="B71" s="177"/>
      <c r="C71" s="177"/>
      <c r="D71" s="177"/>
      <c r="E71" s="177"/>
      <c r="F71" s="47">
        <v>2018</v>
      </c>
      <c r="G71" s="177"/>
      <c r="H71" s="47">
        <v>100</v>
      </c>
      <c r="I71" s="46"/>
      <c r="J71" s="47"/>
      <c r="K71" s="46"/>
    </row>
    <row r="72" spans="1:11" ht="15" customHeight="1">
      <c r="A72" s="48" t="s">
        <v>282</v>
      </c>
      <c r="B72" s="177">
        <v>597</v>
      </c>
      <c r="C72" s="177" t="s">
        <v>36</v>
      </c>
      <c r="D72" s="177" t="s">
        <v>188</v>
      </c>
      <c r="E72" s="177" t="s">
        <v>25</v>
      </c>
      <c r="F72" s="47">
        <v>2012</v>
      </c>
      <c r="G72" s="177" t="s">
        <v>164</v>
      </c>
      <c r="H72" s="47" t="s">
        <v>145</v>
      </c>
      <c r="I72" s="46" t="s">
        <v>255</v>
      </c>
      <c r="J72" s="47"/>
      <c r="K72" s="46"/>
    </row>
    <row r="73" spans="1:11" ht="26.25" customHeight="1">
      <c r="A73" s="48" t="s">
        <v>281</v>
      </c>
      <c r="B73" s="177"/>
      <c r="C73" s="177"/>
      <c r="D73" s="177"/>
      <c r="E73" s="177"/>
      <c r="F73" s="47">
        <v>2013</v>
      </c>
      <c r="G73" s="177"/>
      <c r="H73" s="47">
        <v>78.9</v>
      </c>
      <c r="I73" s="46">
        <v>83.4</v>
      </c>
      <c r="J73" s="47">
        <f>I73-H73</f>
        <v>4.5</v>
      </c>
      <c r="K73" s="46" t="s">
        <v>156</v>
      </c>
    </row>
    <row r="74" spans="1:11" ht="22.5">
      <c r="A74" s="48" t="s">
        <v>280</v>
      </c>
      <c r="B74" s="177"/>
      <c r="C74" s="177"/>
      <c r="D74" s="177"/>
      <c r="E74" s="177"/>
      <c r="F74" s="47">
        <v>2014</v>
      </c>
      <c r="G74" s="177"/>
      <c r="H74" s="47">
        <v>76.2</v>
      </c>
      <c r="I74" s="47">
        <v>81.8</v>
      </c>
      <c r="J74" s="47">
        <f>I74-H74</f>
        <v>5.599999999999994</v>
      </c>
      <c r="K74" s="47" t="s">
        <v>256</v>
      </c>
    </row>
    <row r="75" spans="1:11" ht="24" customHeight="1">
      <c r="A75" s="48" t="s">
        <v>279</v>
      </c>
      <c r="B75" s="177"/>
      <c r="C75" s="177"/>
      <c r="D75" s="177"/>
      <c r="E75" s="177"/>
      <c r="F75" s="47">
        <v>2015</v>
      </c>
      <c r="G75" s="177"/>
      <c r="H75" s="47">
        <v>79.3</v>
      </c>
      <c r="I75" s="92">
        <v>85.4</v>
      </c>
      <c r="J75" s="47">
        <v>6.1</v>
      </c>
      <c r="K75" s="153" t="s">
        <v>425</v>
      </c>
    </row>
    <row r="76" spans="1:11" ht="11.25">
      <c r="A76" s="48" t="s">
        <v>278</v>
      </c>
      <c r="B76" s="177"/>
      <c r="C76" s="177"/>
      <c r="D76" s="177"/>
      <c r="E76" s="177"/>
      <c r="F76" s="47">
        <v>2016</v>
      </c>
      <c r="G76" s="177"/>
      <c r="H76" s="47">
        <v>86.3</v>
      </c>
      <c r="I76" s="46"/>
      <c r="J76" s="47"/>
      <c r="K76" s="46"/>
    </row>
    <row r="77" spans="1:11" ht="11.25">
      <c r="A77" s="48" t="s">
        <v>277</v>
      </c>
      <c r="B77" s="177"/>
      <c r="C77" s="177"/>
      <c r="D77" s="177"/>
      <c r="E77" s="177"/>
      <c r="F77" s="47">
        <v>2017</v>
      </c>
      <c r="G77" s="177"/>
      <c r="H77" s="47">
        <v>100</v>
      </c>
      <c r="I77" s="46"/>
      <c r="J77" s="47"/>
      <c r="K77" s="46"/>
    </row>
    <row r="78" spans="1:11" ht="11.25">
      <c r="A78" s="48" t="s">
        <v>276</v>
      </c>
      <c r="B78" s="177"/>
      <c r="C78" s="177"/>
      <c r="D78" s="177"/>
      <c r="E78" s="177"/>
      <c r="F78" s="47">
        <v>2018</v>
      </c>
      <c r="G78" s="177"/>
      <c r="H78" s="47">
        <v>100</v>
      </c>
      <c r="I78" s="46"/>
      <c r="J78" s="47"/>
      <c r="K78" s="46"/>
    </row>
    <row r="79" spans="1:11" ht="13.5" customHeight="1">
      <c r="A79" s="48" t="s">
        <v>275</v>
      </c>
      <c r="B79" s="175">
        <v>597</v>
      </c>
      <c r="C79" s="174" t="s">
        <v>67</v>
      </c>
      <c r="D79" s="176" t="s">
        <v>187</v>
      </c>
      <c r="E79" s="176" t="s">
        <v>250</v>
      </c>
      <c r="F79" s="47">
        <v>2012</v>
      </c>
      <c r="G79" s="176" t="s">
        <v>167</v>
      </c>
      <c r="H79" s="47">
        <v>160</v>
      </c>
      <c r="I79" s="46" t="s">
        <v>259</v>
      </c>
      <c r="J79" s="47"/>
      <c r="K79" s="46"/>
    </row>
    <row r="80" spans="1:11" ht="12" customHeight="1">
      <c r="A80" s="48" t="s">
        <v>274</v>
      </c>
      <c r="B80" s="175"/>
      <c r="C80" s="174"/>
      <c r="D80" s="176"/>
      <c r="E80" s="176"/>
      <c r="F80" s="46">
        <v>2013</v>
      </c>
      <c r="G80" s="176"/>
      <c r="H80" s="57">
        <v>164</v>
      </c>
      <c r="I80" s="62" t="s">
        <v>258</v>
      </c>
      <c r="J80" s="57"/>
      <c r="K80" s="57"/>
    </row>
    <row r="81" spans="1:11" ht="12.75" customHeight="1">
      <c r="A81" s="48" t="s">
        <v>273</v>
      </c>
      <c r="B81" s="175"/>
      <c r="C81" s="174"/>
      <c r="D81" s="176"/>
      <c r="E81" s="176"/>
      <c r="F81" s="46">
        <v>2014</v>
      </c>
      <c r="G81" s="176"/>
      <c r="H81" s="46">
        <v>170</v>
      </c>
      <c r="I81" s="47" t="s">
        <v>257</v>
      </c>
      <c r="J81" s="47"/>
      <c r="K81" s="46"/>
    </row>
    <row r="82" spans="1:11" ht="13.5" customHeight="1">
      <c r="A82" s="48" t="s">
        <v>272</v>
      </c>
      <c r="B82" s="175"/>
      <c r="C82" s="174"/>
      <c r="D82" s="176"/>
      <c r="E82" s="176"/>
      <c r="F82" s="46">
        <v>2015</v>
      </c>
      <c r="G82" s="176"/>
      <c r="H82" s="46">
        <v>170</v>
      </c>
      <c r="I82" s="46" t="s">
        <v>257</v>
      </c>
      <c r="J82" s="46"/>
      <c r="K82" s="58"/>
    </row>
    <row r="83" spans="1:11" ht="14.25" customHeight="1">
      <c r="A83" s="61" t="s">
        <v>271</v>
      </c>
      <c r="B83" s="176">
        <v>597</v>
      </c>
      <c r="C83" s="176" t="s">
        <v>324</v>
      </c>
      <c r="D83" s="176" t="s">
        <v>188</v>
      </c>
      <c r="E83" s="176" t="s">
        <v>241</v>
      </c>
      <c r="F83" s="46">
        <v>2012</v>
      </c>
      <c r="G83" s="177" t="s">
        <v>165</v>
      </c>
      <c r="H83" s="46" t="s">
        <v>145</v>
      </c>
      <c r="I83" s="46"/>
      <c r="J83" s="46"/>
      <c r="K83" s="58"/>
    </row>
    <row r="84" spans="1:11" ht="22.5">
      <c r="A84" s="61" t="s">
        <v>214</v>
      </c>
      <c r="B84" s="176"/>
      <c r="C84" s="176"/>
      <c r="D84" s="176"/>
      <c r="E84" s="176"/>
      <c r="F84" s="46">
        <v>2013</v>
      </c>
      <c r="G84" s="177"/>
      <c r="H84" s="57">
        <v>10</v>
      </c>
      <c r="I84" s="59" t="s">
        <v>326</v>
      </c>
      <c r="J84" s="57">
        <f>19.3-10</f>
        <v>9.3</v>
      </c>
      <c r="K84" s="60" t="s">
        <v>157</v>
      </c>
    </row>
    <row r="85" spans="1:11" ht="22.5">
      <c r="A85" s="48" t="s">
        <v>270</v>
      </c>
      <c r="B85" s="176"/>
      <c r="C85" s="176"/>
      <c r="D85" s="176"/>
      <c r="E85" s="176"/>
      <c r="F85" s="46">
        <v>2014</v>
      </c>
      <c r="G85" s="177"/>
      <c r="H85" s="46">
        <v>20</v>
      </c>
      <c r="I85" s="47" t="s">
        <v>327</v>
      </c>
      <c r="J85" s="46">
        <f>48.2-20</f>
        <v>28.200000000000003</v>
      </c>
      <c r="K85" s="60" t="s">
        <v>117</v>
      </c>
    </row>
    <row r="86" spans="1:11" ht="22.5" customHeight="1">
      <c r="A86" s="48" t="s">
        <v>269</v>
      </c>
      <c r="B86" s="176"/>
      <c r="C86" s="176"/>
      <c r="D86" s="176"/>
      <c r="E86" s="176"/>
      <c r="F86" s="46">
        <v>2015</v>
      </c>
      <c r="G86" s="177"/>
      <c r="H86" s="46">
        <v>40</v>
      </c>
      <c r="I86" s="109" t="s">
        <v>370</v>
      </c>
      <c r="J86" s="109">
        <v>196</v>
      </c>
      <c r="K86" s="109" t="s">
        <v>372</v>
      </c>
    </row>
    <row r="87" spans="1:11" ht="11.25">
      <c r="A87" s="48" t="s">
        <v>268</v>
      </c>
      <c r="B87" s="176"/>
      <c r="C87" s="176"/>
      <c r="D87" s="176"/>
      <c r="E87" s="176"/>
      <c r="F87" s="46">
        <v>2016</v>
      </c>
      <c r="G87" s="177"/>
      <c r="H87" s="46">
        <v>60</v>
      </c>
      <c r="I87" s="46">
        <v>242</v>
      </c>
      <c r="J87" s="46">
        <v>82</v>
      </c>
      <c r="K87" s="51"/>
    </row>
    <row r="88" spans="1:11" ht="11.25">
      <c r="A88" s="48" t="s">
        <v>267</v>
      </c>
      <c r="B88" s="176"/>
      <c r="C88" s="176"/>
      <c r="D88" s="176"/>
      <c r="E88" s="176"/>
      <c r="F88" s="46">
        <v>2017</v>
      </c>
      <c r="G88" s="177"/>
      <c r="H88" s="46">
        <v>80</v>
      </c>
      <c r="I88" s="46"/>
      <c r="J88" s="46"/>
      <c r="K88" s="51"/>
    </row>
    <row r="89" spans="1:11" ht="11.25">
      <c r="A89" s="48" t="s">
        <v>331</v>
      </c>
      <c r="B89" s="176"/>
      <c r="C89" s="176"/>
      <c r="D89" s="176"/>
      <c r="E89" s="176"/>
      <c r="F89" s="46">
        <v>2018</v>
      </c>
      <c r="G89" s="177"/>
      <c r="H89" s="46">
        <v>100</v>
      </c>
      <c r="I89" s="46"/>
      <c r="J89" s="46"/>
      <c r="K89" s="51"/>
    </row>
    <row r="90" spans="1:11" ht="12.75" customHeight="1">
      <c r="A90" s="48" t="s">
        <v>266</v>
      </c>
      <c r="B90" s="176">
        <v>597</v>
      </c>
      <c r="C90" s="176" t="s">
        <v>212</v>
      </c>
      <c r="D90" s="176" t="s">
        <v>188</v>
      </c>
      <c r="E90" s="176" t="s">
        <v>241</v>
      </c>
      <c r="F90" s="46">
        <v>2012</v>
      </c>
      <c r="G90" s="177" t="s">
        <v>168</v>
      </c>
      <c r="H90" s="106">
        <v>1</v>
      </c>
      <c r="I90" s="46" t="s">
        <v>328</v>
      </c>
      <c r="J90" s="46"/>
      <c r="K90" s="51"/>
    </row>
    <row r="91" spans="1:11" ht="11.25">
      <c r="A91" s="48" t="s">
        <v>261</v>
      </c>
      <c r="B91" s="176"/>
      <c r="C91" s="176"/>
      <c r="D91" s="176"/>
      <c r="E91" s="176"/>
      <c r="F91" s="46">
        <v>2013</v>
      </c>
      <c r="G91" s="177"/>
      <c r="H91" s="107">
        <v>1</v>
      </c>
      <c r="I91" s="59" t="s">
        <v>328</v>
      </c>
      <c r="J91" s="57"/>
      <c r="K91" s="60"/>
    </row>
    <row r="92" spans="1:11" ht="11.25">
      <c r="A92" s="48" t="s">
        <v>262</v>
      </c>
      <c r="B92" s="176"/>
      <c r="C92" s="176"/>
      <c r="D92" s="176"/>
      <c r="E92" s="176"/>
      <c r="F92" s="46">
        <v>2014</v>
      </c>
      <c r="G92" s="177"/>
      <c r="H92" s="46">
        <v>2</v>
      </c>
      <c r="I92" s="47" t="s">
        <v>329</v>
      </c>
      <c r="J92" s="46"/>
      <c r="K92" s="46"/>
    </row>
    <row r="93" spans="1:11" ht="11.25">
      <c r="A93" s="48" t="s">
        <v>225</v>
      </c>
      <c r="B93" s="176"/>
      <c r="C93" s="176"/>
      <c r="D93" s="176"/>
      <c r="E93" s="176"/>
      <c r="F93" s="46">
        <v>2015</v>
      </c>
      <c r="G93" s="177"/>
      <c r="H93" s="46">
        <v>5</v>
      </c>
      <c r="I93" s="109" t="s">
        <v>371</v>
      </c>
      <c r="J93" s="109">
        <v>2.5</v>
      </c>
      <c r="K93" s="109"/>
    </row>
    <row r="94" spans="1:11" ht="11.25">
      <c r="A94" s="48" t="s">
        <v>263</v>
      </c>
      <c r="B94" s="176"/>
      <c r="C94" s="176"/>
      <c r="D94" s="176"/>
      <c r="E94" s="176"/>
      <c r="F94" s="46">
        <v>2016</v>
      </c>
      <c r="G94" s="177"/>
      <c r="H94" s="46">
        <v>6</v>
      </c>
      <c r="I94" s="46">
        <v>4.83</v>
      </c>
      <c r="J94" s="46">
        <v>-1.17</v>
      </c>
      <c r="K94" s="46"/>
    </row>
    <row r="95" spans="1:11" ht="11.25">
      <c r="A95" s="48" t="s">
        <v>264</v>
      </c>
      <c r="B95" s="176"/>
      <c r="C95" s="176"/>
      <c r="D95" s="176"/>
      <c r="E95" s="176"/>
      <c r="F95" s="46">
        <v>2017</v>
      </c>
      <c r="G95" s="177"/>
      <c r="H95" s="46">
        <v>7</v>
      </c>
      <c r="I95" s="46"/>
      <c r="J95" s="46"/>
      <c r="K95" s="46"/>
    </row>
    <row r="96" spans="1:11" ht="11.25">
      <c r="A96" s="48" t="s">
        <v>265</v>
      </c>
      <c r="B96" s="176"/>
      <c r="C96" s="176"/>
      <c r="D96" s="176"/>
      <c r="E96" s="176"/>
      <c r="F96" s="46">
        <v>2018</v>
      </c>
      <c r="G96" s="177"/>
      <c r="H96" s="46">
        <v>8</v>
      </c>
      <c r="I96" s="46"/>
      <c r="J96" s="46"/>
      <c r="K96" s="46"/>
    </row>
    <row r="97" spans="1:11" ht="11.25">
      <c r="A97" s="198"/>
      <c r="B97" s="198"/>
      <c r="C97" s="198"/>
      <c r="D97" s="198"/>
      <c r="E97" s="198"/>
      <c r="F97" s="198"/>
      <c r="G97" s="198"/>
      <c r="H97" s="198"/>
      <c r="I97" s="198"/>
      <c r="J97" s="198"/>
      <c r="K97" s="198"/>
    </row>
    <row r="98" spans="1:11" ht="11.25">
      <c r="A98" s="198" t="s">
        <v>238</v>
      </c>
      <c r="B98" s="198"/>
      <c r="C98" s="198"/>
      <c r="D98" s="198"/>
      <c r="E98" s="198"/>
      <c r="F98" s="198"/>
      <c r="G98" s="198"/>
      <c r="H98" s="198"/>
      <c r="I98" s="198"/>
      <c r="J98" s="198"/>
      <c r="K98" s="198"/>
    </row>
    <row r="99" spans="1:11" ht="12.75" customHeight="1">
      <c r="A99" s="197" t="s">
        <v>260</v>
      </c>
      <c r="B99" s="197"/>
      <c r="C99" s="197"/>
      <c r="D99" s="197"/>
      <c r="E99" s="197"/>
      <c r="F99" s="197"/>
      <c r="G99" s="197"/>
      <c r="H99" s="197"/>
      <c r="I99" s="197"/>
      <c r="J99" s="197"/>
      <c r="K99" s="197"/>
    </row>
    <row r="100" spans="1:11" ht="24" customHeight="1">
      <c r="A100" s="196" t="s">
        <v>325</v>
      </c>
      <c r="B100" s="196"/>
      <c r="C100" s="196"/>
      <c r="D100" s="196"/>
      <c r="E100" s="196"/>
      <c r="F100" s="196"/>
      <c r="G100" s="196"/>
      <c r="H100" s="196"/>
      <c r="I100" s="196"/>
      <c r="J100" s="196"/>
      <c r="K100" s="196"/>
    </row>
    <row r="101" spans="1:11" ht="11.25">
      <c r="A101" s="9"/>
      <c r="B101" s="9"/>
      <c r="C101" s="9"/>
      <c r="D101" s="9"/>
      <c r="E101" s="9"/>
      <c r="F101" s="9"/>
      <c r="G101" s="9"/>
      <c r="H101" s="9"/>
      <c r="I101" s="9"/>
      <c r="J101" s="9"/>
      <c r="K101" s="9"/>
    </row>
    <row r="102" spans="1:11" ht="11.25">
      <c r="A102" s="10"/>
      <c r="B102" s="11"/>
      <c r="C102" s="12"/>
      <c r="D102" s="12"/>
      <c r="E102" s="12"/>
      <c r="F102" s="12"/>
      <c r="G102" s="12"/>
      <c r="H102" s="12"/>
      <c r="I102" s="12"/>
      <c r="J102" s="9"/>
      <c r="K102" s="9"/>
    </row>
    <row r="103" spans="1:11" ht="11.25">
      <c r="A103" s="13"/>
      <c r="B103" s="14"/>
      <c r="C103" s="12"/>
      <c r="D103" s="12"/>
      <c r="E103" s="15"/>
      <c r="F103" s="11"/>
      <c r="G103" s="11"/>
      <c r="H103" s="15"/>
      <c r="I103" s="12"/>
      <c r="J103" s="9"/>
      <c r="K103" s="16"/>
    </row>
    <row r="104" spans="1:11" ht="11.25">
      <c r="A104" s="12"/>
      <c r="B104" s="11"/>
      <c r="C104" s="11"/>
      <c r="D104" s="11"/>
      <c r="E104" s="17"/>
      <c r="F104" s="17"/>
      <c r="G104" s="17"/>
      <c r="H104" s="11"/>
      <c r="J104" s="9"/>
      <c r="K104" s="18"/>
    </row>
    <row r="105" spans="1:11" ht="11.25">
      <c r="A105" s="8"/>
      <c r="B105" s="19"/>
      <c r="C105" s="19"/>
      <c r="D105" s="19"/>
      <c r="E105" s="19"/>
      <c r="F105" s="19"/>
      <c r="G105" s="19"/>
      <c r="H105" s="19"/>
      <c r="I105" s="19"/>
      <c r="J105" s="19"/>
      <c r="K105" s="19"/>
    </row>
    <row r="106" ht="17.25" customHeight="1"/>
  </sheetData>
  <sheetProtection/>
  <mergeCells count="80">
    <mergeCell ref="A100:K100"/>
    <mergeCell ref="B72:B78"/>
    <mergeCell ref="C72:C78"/>
    <mergeCell ref="D72:D78"/>
    <mergeCell ref="E72:E78"/>
    <mergeCell ref="G83:G89"/>
    <mergeCell ref="A99:K99"/>
    <mergeCell ref="A98:K98"/>
    <mergeCell ref="G90:G96"/>
    <mergeCell ref="A97:K97"/>
    <mergeCell ref="B83:B89"/>
    <mergeCell ref="B90:B96"/>
    <mergeCell ref="E83:E89"/>
    <mergeCell ref="C83:C89"/>
    <mergeCell ref="C90:C96"/>
    <mergeCell ref="D90:D96"/>
    <mergeCell ref="E90:E96"/>
    <mergeCell ref="D83:D89"/>
    <mergeCell ref="F1:G1"/>
    <mergeCell ref="G29:G34"/>
    <mergeCell ref="A3:K3"/>
    <mergeCell ref="A4:A5"/>
    <mergeCell ref="D14:D20"/>
    <mergeCell ref="K4:K5"/>
    <mergeCell ref="F4:F5"/>
    <mergeCell ref="B14:B20"/>
    <mergeCell ref="B4:B5"/>
    <mergeCell ref="D4:D5"/>
    <mergeCell ref="A2:K2"/>
    <mergeCell ref="G21:G27"/>
    <mergeCell ref="C4:C5"/>
    <mergeCell ref="C7:C13"/>
    <mergeCell ref="D28:D34"/>
    <mergeCell ref="E14:E20"/>
    <mergeCell ref="B28:B34"/>
    <mergeCell ref="D21:D27"/>
    <mergeCell ref="E21:E27"/>
    <mergeCell ref="D7:D13"/>
    <mergeCell ref="D35:D41"/>
    <mergeCell ref="E35:E41"/>
    <mergeCell ref="G35:G41"/>
    <mergeCell ref="B7:B13"/>
    <mergeCell ref="E28:E34"/>
    <mergeCell ref="B49:B57"/>
    <mergeCell ref="C49:C57"/>
    <mergeCell ref="D49:D57"/>
    <mergeCell ref="B35:B41"/>
    <mergeCell ref="C35:C41"/>
    <mergeCell ref="C28:C34"/>
    <mergeCell ref="C14:C20"/>
    <mergeCell ref="B21:B27"/>
    <mergeCell ref="C21:C27"/>
    <mergeCell ref="E7:E13"/>
    <mergeCell ref="E4:E5"/>
    <mergeCell ref="G7:G13"/>
    <mergeCell ref="G4:J4"/>
    <mergeCell ref="G14:G20"/>
    <mergeCell ref="G79:G82"/>
    <mergeCell ref="G49:G57"/>
    <mergeCell ref="E49:E57"/>
    <mergeCell ref="G72:G78"/>
    <mergeCell ref="E79:E82"/>
    <mergeCell ref="G65:G71"/>
    <mergeCell ref="E65:E71"/>
    <mergeCell ref="G42:G48"/>
    <mergeCell ref="G58:G64"/>
    <mergeCell ref="E58:E64"/>
    <mergeCell ref="B42:B48"/>
    <mergeCell ref="B58:B64"/>
    <mergeCell ref="D42:D48"/>
    <mergeCell ref="E42:E48"/>
    <mergeCell ref="C42:C48"/>
    <mergeCell ref="C58:C64"/>
    <mergeCell ref="C79:C82"/>
    <mergeCell ref="B79:B82"/>
    <mergeCell ref="D79:D82"/>
    <mergeCell ref="C65:C71"/>
    <mergeCell ref="D65:D71"/>
    <mergeCell ref="D58:D64"/>
    <mergeCell ref="B65:B71"/>
  </mergeCells>
  <printOptions/>
  <pageMargins left="0.3937007874015748" right="0.3937007874015748" top="0.7874015748031497" bottom="0.7874015748031497" header="0.31496062992125984" footer="0.31496062992125984"/>
  <pageSetup horizontalDpi="600" verticalDpi="600" orientation="landscape" paperSize="9" scale="75" r:id="rId3"/>
  <headerFooter>
    <oddHeader>&amp;CИнформация за декабрь 2015</oddHeader>
    <oddFooter>&amp;LФорма таблицы согласована: 
Директор департамента контроля за реализацией Указов Президента РФ экспертно-аналитического управления администрации Губернатора Ульяновской области&amp;R_______________ С.Л.Прозоров</oddFooter>
  </headerFooter>
  <rowBreaks count="3" manualBreakCount="3">
    <brk id="25" max="10" man="1"/>
    <brk id="48" max="10" man="1"/>
    <brk id="71" max="10" man="1"/>
  </rowBreaks>
  <legacyDrawing r:id="rId2"/>
</worksheet>
</file>

<file path=xl/worksheets/sheet2.xml><?xml version="1.0" encoding="utf-8"?>
<worksheet xmlns="http://schemas.openxmlformats.org/spreadsheetml/2006/main" xmlns:r="http://schemas.openxmlformats.org/officeDocument/2006/relationships">
  <dimension ref="A1:M97"/>
  <sheetViews>
    <sheetView view="pageBreakPreview" zoomScale="90" zoomScaleNormal="90" zoomScaleSheetLayoutView="90" zoomScalePageLayoutView="0" workbookViewId="0" topLeftCell="A1">
      <pane ySplit="6" topLeftCell="A7" activePane="bottomLeft" state="frozen"/>
      <selection pane="topLeft" activeCell="A1" sqref="A1"/>
      <selection pane="bottomLeft" activeCell="J94" sqref="J94"/>
    </sheetView>
  </sheetViews>
  <sheetFormatPr defaultColWidth="9.140625" defaultRowHeight="15"/>
  <cols>
    <col min="1" max="1" width="5.421875" style="20" customWidth="1"/>
    <col min="2" max="2" width="33.8515625" style="21" customWidth="1"/>
    <col min="3" max="3" width="23.57421875" style="21" customWidth="1"/>
    <col min="4" max="4" width="56.421875" style="21" customWidth="1"/>
    <col min="5" max="5" width="11.00390625" style="21" customWidth="1"/>
    <col min="6" max="6" width="10.140625" style="21" customWidth="1"/>
    <col min="7" max="7" width="10.57421875" style="23" customWidth="1"/>
    <col min="8" max="8" width="8.00390625" style="21" customWidth="1"/>
    <col min="9" max="9" width="9.28125" style="21" customWidth="1"/>
    <col min="10" max="10" width="8.57421875" style="21" customWidth="1"/>
    <col min="11" max="11" width="20.00390625" style="21" customWidth="1"/>
    <col min="12" max="12" width="9.140625" style="21" customWidth="1"/>
    <col min="13" max="13" width="45.57421875" style="21" customWidth="1"/>
    <col min="14" max="16384" width="9.140625" style="21" customWidth="1"/>
  </cols>
  <sheetData>
    <row r="1" spans="4:11" ht="12.75">
      <c r="D1" s="22"/>
      <c r="K1" s="63" t="s">
        <v>332</v>
      </c>
    </row>
    <row r="2" spans="1:11" ht="12.75">
      <c r="A2" s="220" t="s">
        <v>367</v>
      </c>
      <c r="B2" s="221"/>
      <c r="C2" s="221"/>
      <c r="D2" s="221"/>
      <c r="E2" s="221"/>
      <c r="F2" s="221"/>
      <c r="G2" s="221"/>
      <c r="H2" s="221"/>
      <c r="I2" s="221"/>
      <c r="J2" s="221"/>
      <c r="K2" s="221"/>
    </row>
    <row r="3" spans="1:11" ht="12.75">
      <c r="A3" s="223" t="s">
        <v>200</v>
      </c>
      <c r="B3" s="223"/>
      <c r="C3" s="223"/>
      <c r="D3" s="223"/>
      <c r="E3" s="223"/>
      <c r="F3" s="223"/>
      <c r="G3" s="223"/>
      <c r="H3" s="223"/>
      <c r="I3" s="223"/>
      <c r="J3" s="223"/>
      <c r="K3" s="223"/>
    </row>
    <row r="4" spans="1:11" ht="21.75" customHeight="1">
      <c r="A4" s="224" t="s">
        <v>178</v>
      </c>
      <c r="B4" s="199" t="s">
        <v>226</v>
      </c>
      <c r="C4" s="199" t="s">
        <v>61</v>
      </c>
      <c r="D4" s="199" t="s">
        <v>227</v>
      </c>
      <c r="E4" s="199" t="s">
        <v>228</v>
      </c>
      <c r="F4" s="199" t="s">
        <v>229</v>
      </c>
      <c r="G4" s="199" t="s">
        <v>230</v>
      </c>
      <c r="H4" s="199"/>
      <c r="I4" s="199"/>
      <c r="J4" s="199"/>
      <c r="K4" s="24" t="s">
        <v>204</v>
      </c>
    </row>
    <row r="5" spans="1:11" ht="56.25">
      <c r="A5" s="225"/>
      <c r="B5" s="199"/>
      <c r="C5" s="199"/>
      <c r="D5" s="199"/>
      <c r="E5" s="199"/>
      <c r="F5" s="199"/>
      <c r="G5" s="25" t="s">
        <v>146</v>
      </c>
      <c r="H5" s="24" t="s">
        <v>206</v>
      </c>
      <c r="I5" s="24" t="s">
        <v>207</v>
      </c>
      <c r="J5" s="24" t="s">
        <v>208</v>
      </c>
      <c r="K5" s="26"/>
    </row>
    <row r="6" spans="1:11" ht="11.25">
      <c r="A6" s="27">
        <v>1</v>
      </c>
      <c r="B6" s="24">
        <v>2</v>
      </c>
      <c r="C6" s="24">
        <v>3</v>
      </c>
      <c r="D6" s="24">
        <v>4</v>
      </c>
      <c r="E6" s="24">
        <v>5</v>
      </c>
      <c r="F6" s="24">
        <v>6</v>
      </c>
      <c r="G6" s="25">
        <v>7</v>
      </c>
      <c r="H6" s="24">
        <v>8</v>
      </c>
      <c r="I6" s="24">
        <v>9</v>
      </c>
      <c r="J6" s="24">
        <v>10</v>
      </c>
      <c r="K6" s="24">
        <v>11</v>
      </c>
    </row>
    <row r="7" spans="1:11" ht="11.25">
      <c r="A7" s="222" t="s">
        <v>231</v>
      </c>
      <c r="B7" s="222"/>
      <c r="C7" s="222"/>
      <c r="D7" s="222"/>
      <c r="E7" s="222"/>
      <c r="F7" s="222"/>
      <c r="G7" s="222"/>
      <c r="H7" s="222"/>
      <c r="I7" s="222"/>
      <c r="J7" s="222"/>
      <c r="K7" s="222"/>
    </row>
    <row r="8" spans="1:11" ht="11.25">
      <c r="A8" s="222" t="s">
        <v>0</v>
      </c>
      <c r="B8" s="222"/>
      <c r="C8" s="222"/>
      <c r="D8" s="222"/>
      <c r="E8" s="222"/>
      <c r="F8" s="222"/>
      <c r="G8" s="222"/>
      <c r="H8" s="222"/>
      <c r="I8" s="222"/>
      <c r="J8" s="222"/>
      <c r="K8" s="222"/>
    </row>
    <row r="9" spans="1:11" ht="81.75" customHeight="1">
      <c r="A9" s="27" t="s">
        <v>76</v>
      </c>
      <c r="B9" s="28" t="s">
        <v>147</v>
      </c>
      <c r="C9" s="28" t="s">
        <v>148</v>
      </c>
      <c r="D9" s="28" t="s">
        <v>411</v>
      </c>
      <c r="E9" s="29">
        <v>41274</v>
      </c>
      <c r="F9" s="29">
        <v>41274</v>
      </c>
      <c r="G9" s="5">
        <v>2012</v>
      </c>
      <c r="H9" s="5"/>
      <c r="I9" s="5"/>
      <c r="J9" s="5"/>
      <c r="K9" s="5" t="s">
        <v>31</v>
      </c>
    </row>
    <row r="10" spans="1:11" ht="69.75" customHeight="1">
      <c r="A10" s="27" t="s">
        <v>77</v>
      </c>
      <c r="B10" s="28" t="s">
        <v>198</v>
      </c>
      <c r="C10" s="28" t="s">
        <v>333</v>
      </c>
      <c r="D10" s="30" t="s">
        <v>385</v>
      </c>
      <c r="E10" s="29">
        <v>41639</v>
      </c>
      <c r="F10" s="31">
        <v>41639</v>
      </c>
      <c r="G10" s="7">
        <v>2013</v>
      </c>
      <c r="H10" s="7"/>
      <c r="I10" s="7"/>
      <c r="J10" s="7"/>
      <c r="K10" s="5" t="s">
        <v>31</v>
      </c>
    </row>
    <row r="11" spans="1:11" ht="56.25" customHeight="1">
      <c r="A11" s="32" t="s">
        <v>78</v>
      </c>
      <c r="B11" s="28" t="s">
        <v>198</v>
      </c>
      <c r="C11" s="28" t="s">
        <v>336</v>
      </c>
      <c r="D11" s="33" t="s">
        <v>334</v>
      </c>
      <c r="E11" s="31">
        <v>42004</v>
      </c>
      <c r="F11" s="31">
        <v>42004</v>
      </c>
      <c r="G11" s="34" t="s">
        <v>120</v>
      </c>
      <c r="H11" s="35"/>
      <c r="I11" s="35"/>
      <c r="J11" s="35"/>
      <c r="K11" s="5" t="s">
        <v>31</v>
      </c>
    </row>
    <row r="12" spans="1:13" ht="80.25" customHeight="1">
      <c r="A12" s="64" t="s">
        <v>79</v>
      </c>
      <c r="B12" s="44" t="s">
        <v>198</v>
      </c>
      <c r="C12" s="42" t="s">
        <v>335</v>
      </c>
      <c r="D12" s="45" t="s">
        <v>415</v>
      </c>
      <c r="E12" s="65">
        <v>42369</v>
      </c>
      <c r="F12" s="65"/>
      <c r="G12" s="48" t="s">
        <v>366</v>
      </c>
      <c r="H12" s="66"/>
      <c r="I12" s="66"/>
      <c r="J12" s="66"/>
      <c r="K12" s="46" t="s">
        <v>31</v>
      </c>
      <c r="M12" s="41"/>
    </row>
    <row r="13" spans="1:11" ht="89.25" customHeight="1">
      <c r="A13" s="64" t="s">
        <v>386</v>
      </c>
      <c r="B13" s="126" t="s">
        <v>387</v>
      </c>
      <c r="C13" s="42" t="s">
        <v>408</v>
      </c>
      <c r="D13" s="158" t="s">
        <v>446</v>
      </c>
      <c r="E13" s="149">
        <v>42735</v>
      </c>
      <c r="F13" s="149"/>
      <c r="G13" s="151" t="s">
        <v>435</v>
      </c>
      <c r="H13" s="150"/>
      <c r="I13" s="150"/>
      <c r="J13" s="150"/>
      <c r="K13" s="148" t="s">
        <v>409</v>
      </c>
    </row>
    <row r="14" spans="1:11" ht="11.25">
      <c r="A14" s="200" t="s">
        <v>32</v>
      </c>
      <c r="B14" s="201"/>
      <c r="C14" s="201"/>
      <c r="D14" s="201"/>
      <c r="E14" s="201"/>
      <c r="F14" s="201"/>
      <c r="G14" s="201"/>
      <c r="H14" s="201"/>
      <c r="I14" s="201"/>
      <c r="J14" s="201"/>
      <c r="K14" s="202"/>
    </row>
    <row r="15" spans="1:11" ht="116.25" customHeight="1">
      <c r="A15" s="67" t="s">
        <v>80</v>
      </c>
      <c r="B15" s="42" t="s">
        <v>131</v>
      </c>
      <c r="C15" s="44" t="s">
        <v>132</v>
      </c>
      <c r="D15" s="44" t="s">
        <v>412</v>
      </c>
      <c r="E15" s="65">
        <v>41274</v>
      </c>
      <c r="F15" s="65">
        <v>41274</v>
      </c>
      <c r="G15" s="48" t="s">
        <v>134</v>
      </c>
      <c r="H15" s="46">
        <v>2414.4</v>
      </c>
      <c r="I15" s="46">
        <v>2414.4</v>
      </c>
      <c r="J15" s="46"/>
      <c r="K15" s="46"/>
    </row>
    <row r="16" spans="1:11" ht="112.5">
      <c r="A16" s="67" t="s">
        <v>41</v>
      </c>
      <c r="B16" s="42" t="s">
        <v>151</v>
      </c>
      <c r="C16" s="44" t="s">
        <v>158</v>
      </c>
      <c r="D16" s="44" t="s">
        <v>337</v>
      </c>
      <c r="E16" s="65">
        <v>41639</v>
      </c>
      <c r="F16" s="65">
        <v>41639</v>
      </c>
      <c r="G16" s="48" t="s">
        <v>2</v>
      </c>
      <c r="H16" s="46">
        <v>3059.6</v>
      </c>
      <c r="I16" s="46">
        <v>3059.6</v>
      </c>
      <c r="J16" s="46"/>
      <c r="K16" s="46"/>
    </row>
    <row r="17" spans="1:11" ht="140.25" customHeight="1">
      <c r="A17" s="67" t="s">
        <v>42</v>
      </c>
      <c r="B17" s="44" t="s">
        <v>16</v>
      </c>
      <c r="C17" s="44" t="s">
        <v>152</v>
      </c>
      <c r="D17" s="43" t="s">
        <v>338</v>
      </c>
      <c r="E17" s="68">
        <v>42004</v>
      </c>
      <c r="F17" s="69">
        <v>42004</v>
      </c>
      <c r="G17" s="70" t="s">
        <v>120</v>
      </c>
      <c r="H17" s="49">
        <v>3228.4</v>
      </c>
      <c r="I17" s="49">
        <v>3228.4</v>
      </c>
      <c r="J17" s="49"/>
      <c r="K17" s="71"/>
    </row>
    <row r="18" spans="1:11" ht="112.5">
      <c r="A18" s="67" t="s">
        <v>135</v>
      </c>
      <c r="B18" s="44" t="s">
        <v>339</v>
      </c>
      <c r="C18" s="44" t="s">
        <v>152</v>
      </c>
      <c r="D18" s="43" t="s">
        <v>418</v>
      </c>
      <c r="E18" s="115">
        <v>42369</v>
      </c>
      <c r="F18" s="73">
        <v>42369</v>
      </c>
      <c r="G18" s="70" t="s">
        <v>366</v>
      </c>
      <c r="H18" s="49">
        <v>912.7</v>
      </c>
      <c r="I18" s="49">
        <v>912.7</v>
      </c>
      <c r="J18" s="49"/>
      <c r="K18" s="71"/>
    </row>
    <row r="19" spans="1:11" ht="139.5" customHeight="1">
      <c r="A19" s="24" t="s">
        <v>316</v>
      </c>
      <c r="B19" s="129" t="s">
        <v>16</v>
      </c>
      <c r="C19" s="123" t="s">
        <v>152</v>
      </c>
      <c r="D19" s="160" t="s">
        <v>447</v>
      </c>
      <c r="E19" s="135">
        <v>42735</v>
      </c>
      <c r="F19" s="24"/>
      <c r="G19" s="146">
        <v>42614</v>
      </c>
      <c r="H19" s="143">
        <v>757</v>
      </c>
      <c r="I19" s="124"/>
      <c r="J19" s="26"/>
      <c r="K19" s="137"/>
    </row>
    <row r="20" spans="1:11" ht="11.25">
      <c r="A20" s="212" t="s">
        <v>160</v>
      </c>
      <c r="B20" s="212"/>
      <c r="C20" s="212"/>
      <c r="D20" s="212"/>
      <c r="E20" s="212"/>
      <c r="F20" s="212"/>
      <c r="G20" s="212"/>
      <c r="H20" s="212"/>
      <c r="I20" s="212"/>
      <c r="J20" s="212"/>
      <c r="K20" s="212"/>
    </row>
    <row r="21" spans="1:11" ht="135">
      <c r="A21" s="74" t="s">
        <v>81</v>
      </c>
      <c r="B21" s="47" t="s">
        <v>131</v>
      </c>
      <c r="C21" s="44" t="s">
        <v>105</v>
      </c>
      <c r="D21" s="44" t="s">
        <v>340</v>
      </c>
      <c r="E21" s="72">
        <v>41274</v>
      </c>
      <c r="F21" s="72">
        <v>41274</v>
      </c>
      <c r="G21" s="49">
        <v>2012</v>
      </c>
      <c r="H21" s="49">
        <v>780.4</v>
      </c>
      <c r="I21" s="49">
        <v>780.4</v>
      </c>
      <c r="J21" s="75"/>
      <c r="K21" s="75"/>
    </row>
    <row r="22" spans="1:11" ht="112.5">
      <c r="A22" s="74" t="s">
        <v>106</v>
      </c>
      <c r="B22" s="42" t="s">
        <v>151</v>
      </c>
      <c r="C22" s="44" t="s">
        <v>169</v>
      </c>
      <c r="D22" s="76" t="s">
        <v>341</v>
      </c>
      <c r="E22" s="68">
        <v>41639</v>
      </c>
      <c r="F22" s="68">
        <v>41639</v>
      </c>
      <c r="G22" s="77" t="s">
        <v>2</v>
      </c>
      <c r="H22" s="75">
        <v>1158.9</v>
      </c>
      <c r="I22" s="75">
        <v>1158.9</v>
      </c>
      <c r="J22" s="75"/>
      <c r="K22" s="75"/>
    </row>
    <row r="23" spans="1:11" ht="157.5">
      <c r="A23" s="74" t="s">
        <v>136</v>
      </c>
      <c r="B23" s="44" t="s">
        <v>16</v>
      </c>
      <c r="C23" s="44" t="s">
        <v>172</v>
      </c>
      <c r="D23" s="44" t="s">
        <v>342</v>
      </c>
      <c r="E23" s="68">
        <v>42004</v>
      </c>
      <c r="F23" s="72">
        <v>42004</v>
      </c>
      <c r="G23" s="77" t="s">
        <v>120</v>
      </c>
      <c r="H23" s="75">
        <v>1461.5</v>
      </c>
      <c r="I23" s="78">
        <v>1461.5</v>
      </c>
      <c r="J23" s="75"/>
      <c r="K23" s="44"/>
    </row>
    <row r="24" spans="1:11" ht="112.5">
      <c r="A24" s="79" t="s">
        <v>82</v>
      </c>
      <c r="B24" s="44" t="s">
        <v>339</v>
      </c>
      <c r="C24" s="44" t="s">
        <v>172</v>
      </c>
      <c r="D24" s="43" t="s">
        <v>419</v>
      </c>
      <c r="E24" s="115">
        <v>42369</v>
      </c>
      <c r="F24" s="115">
        <v>42369</v>
      </c>
      <c r="G24" s="116" t="s">
        <v>366</v>
      </c>
      <c r="H24" s="117">
        <v>567.6</v>
      </c>
      <c r="I24" s="78">
        <v>576.6</v>
      </c>
      <c r="J24" s="49"/>
      <c r="K24" s="44"/>
    </row>
    <row r="25" spans="1:11" ht="105" customHeight="1">
      <c r="A25" s="24" t="s">
        <v>310</v>
      </c>
      <c r="B25" s="129" t="s">
        <v>410</v>
      </c>
      <c r="C25" s="123" t="s">
        <v>172</v>
      </c>
      <c r="D25" s="160" t="s">
        <v>448</v>
      </c>
      <c r="E25" s="144">
        <v>42735</v>
      </c>
      <c r="F25" s="26"/>
      <c r="G25" s="145" t="s">
        <v>435</v>
      </c>
      <c r="H25" s="143">
        <v>733.8</v>
      </c>
      <c r="I25" s="51"/>
      <c r="J25" s="26"/>
      <c r="K25" s="137"/>
    </row>
    <row r="26" spans="1:11" ht="11.25">
      <c r="A26" s="213" t="s">
        <v>137</v>
      </c>
      <c r="B26" s="213"/>
      <c r="C26" s="213"/>
      <c r="D26" s="213"/>
      <c r="E26" s="213"/>
      <c r="F26" s="213"/>
      <c r="G26" s="213"/>
      <c r="H26" s="213"/>
      <c r="I26" s="213"/>
      <c r="J26" s="213"/>
      <c r="K26" s="213"/>
    </row>
    <row r="27" spans="1:11" ht="115.5" customHeight="1">
      <c r="A27" s="74" t="s">
        <v>83</v>
      </c>
      <c r="B27" s="42" t="s">
        <v>131</v>
      </c>
      <c r="C27" s="44" t="s">
        <v>107</v>
      </c>
      <c r="D27" s="80" t="s">
        <v>343</v>
      </c>
      <c r="E27" s="72">
        <v>41274</v>
      </c>
      <c r="F27" s="72">
        <v>41274</v>
      </c>
      <c r="G27" s="77" t="s">
        <v>134</v>
      </c>
      <c r="H27" s="49">
        <v>228.4</v>
      </c>
      <c r="I27" s="49">
        <v>228.4</v>
      </c>
      <c r="J27" s="49"/>
      <c r="K27" s="49"/>
    </row>
    <row r="28" spans="1:11" ht="138.75" customHeight="1">
      <c r="A28" s="74" t="s">
        <v>43</v>
      </c>
      <c r="B28" s="76" t="s">
        <v>170</v>
      </c>
      <c r="C28" s="44" t="s">
        <v>171</v>
      </c>
      <c r="D28" s="81" t="s">
        <v>344</v>
      </c>
      <c r="E28" s="68">
        <v>41639</v>
      </c>
      <c r="F28" s="68">
        <v>41639</v>
      </c>
      <c r="G28" s="77" t="s">
        <v>2</v>
      </c>
      <c r="H28" s="75">
        <v>320.6</v>
      </c>
      <c r="I28" s="75">
        <v>320.6</v>
      </c>
      <c r="J28" s="75"/>
      <c r="K28" s="75"/>
    </row>
    <row r="29" spans="1:11" ht="139.5" customHeight="1">
      <c r="A29" s="74" t="s">
        <v>44</v>
      </c>
      <c r="B29" s="44" t="s">
        <v>16</v>
      </c>
      <c r="C29" s="44" t="s">
        <v>171</v>
      </c>
      <c r="D29" s="82" t="s">
        <v>345</v>
      </c>
      <c r="E29" s="68">
        <v>42004</v>
      </c>
      <c r="F29" s="73">
        <v>42004</v>
      </c>
      <c r="G29" s="77" t="s">
        <v>120</v>
      </c>
      <c r="H29" s="49">
        <v>283</v>
      </c>
      <c r="I29" s="49">
        <v>283</v>
      </c>
      <c r="J29" s="49"/>
      <c r="K29" s="75"/>
    </row>
    <row r="30" spans="1:11" ht="138.75" customHeight="1">
      <c r="A30" s="79" t="s">
        <v>84</v>
      </c>
      <c r="B30" s="44" t="s">
        <v>339</v>
      </c>
      <c r="C30" s="44" t="s">
        <v>171</v>
      </c>
      <c r="D30" s="43" t="s">
        <v>420</v>
      </c>
      <c r="E30" s="115">
        <v>42369</v>
      </c>
      <c r="F30" s="73">
        <v>42369</v>
      </c>
      <c r="G30" s="116" t="s">
        <v>366</v>
      </c>
      <c r="H30" s="49">
        <v>320.4</v>
      </c>
      <c r="I30" s="49">
        <v>320.4</v>
      </c>
      <c r="J30" s="49"/>
      <c r="K30" s="49"/>
    </row>
    <row r="31" spans="1:11" ht="136.5" customHeight="1">
      <c r="A31" s="24" t="s">
        <v>305</v>
      </c>
      <c r="B31" s="129" t="s">
        <v>410</v>
      </c>
      <c r="C31" s="123" t="s">
        <v>171</v>
      </c>
      <c r="D31" s="160" t="s">
        <v>449</v>
      </c>
      <c r="E31" s="135">
        <v>42735</v>
      </c>
      <c r="F31" s="24"/>
      <c r="G31" s="146">
        <v>42614</v>
      </c>
      <c r="H31" s="143">
        <v>285.8</v>
      </c>
      <c r="I31" s="26"/>
      <c r="J31" s="26"/>
      <c r="K31" s="26"/>
    </row>
    <row r="32" spans="1:11" ht="15" customHeight="1">
      <c r="A32" s="210" t="s">
        <v>190</v>
      </c>
      <c r="B32" s="210"/>
      <c r="C32" s="210"/>
      <c r="D32" s="210"/>
      <c r="E32" s="210"/>
      <c r="F32" s="210"/>
      <c r="G32" s="210"/>
      <c r="H32" s="210"/>
      <c r="I32" s="210"/>
      <c r="J32" s="210"/>
      <c r="K32" s="210"/>
    </row>
    <row r="33" spans="1:11" ht="70.5" customHeight="1">
      <c r="A33" s="67" t="s">
        <v>85</v>
      </c>
      <c r="B33" s="44" t="s">
        <v>126</v>
      </c>
      <c r="C33" s="44" t="s">
        <v>17</v>
      </c>
      <c r="D33" s="44" t="s">
        <v>346</v>
      </c>
      <c r="E33" s="65">
        <v>41274</v>
      </c>
      <c r="F33" s="65">
        <v>41274</v>
      </c>
      <c r="G33" s="46">
        <v>2012</v>
      </c>
      <c r="H33" s="46">
        <v>102.3</v>
      </c>
      <c r="I33" s="46">
        <v>102.3</v>
      </c>
      <c r="J33" s="46"/>
      <c r="K33" s="46"/>
    </row>
    <row r="34" spans="1:11" ht="69.75" customHeight="1">
      <c r="A34" s="67" t="s">
        <v>45</v>
      </c>
      <c r="B34" s="44" t="s">
        <v>186</v>
      </c>
      <c r="C34" s="44" t="s">
        <v>109</v>
      </c>
      <c r="D34" s="42" t="s">
        <v>34</v>
      </c>
      <c r="E34" s="65">
        <v>41639</v>
      </c>
      <c r="F34" s="83">
        <v>41639</v>
      </c>
      <c r="G34" s="46">
        <v>2013</v>
      </c>
      <c r="H34" s="46">
        <v>650.9</v>
      </c>
      <c r="I34" s="46">
        <v>650.9</v>
      </c>
      <c r="J34" s="46"/>
      <c r="K34" s="46"/>
    </row>
    <row r="35" spans="1:11" ht="137.25" customHeight="1">
      <c r="A35" s="67" t="s">
        <v>86</v>
      </c>
      <c r="B35" s="44" t="s">
        <v>348</v>
      </c>
      <c r="C35" s="44" t="s">
        <v>108</v>
      </c>
      <c r="D35" s="42" t="s">
        <v>33</v>
      </c>
      <c r="E35" s="65">
        <v>42004</v>
      </c>
      <c r="F35" s="83">
        <v>42004</v>
      </c>
      <c r="G35" s="48" t="s">
        <v>120</v>
      </c>
      <c r="H35" s="46">
        <v>755.4</v>
      </c>
      <c r="I35" s="46">
        <v>755.4</v>
      </c>
      <c r="J35" s="46"/>
      <c r="K35" s="46"/>
    </row>
    <row r="36" spans="1:11" ht="69.75" customHeight="1">
      <c r="A36" s="67" t="s">
        <v>216</v>
      </c>
      <c r="B36" s="44" t="s">
        <v>347</v>
      </c>
      <c r="C36" s="105" t="s">
        <v>355</v>
      </c>
      <c r="D36" s="42" t="s">
        <v>417</v>
      </c>
      <c r="E36" s="65">
        <v>42369</v>
      </c>
      <c r="F36" s="83">
        <v>42369</v>
      </c>
      <c r="G36" s="48" t="s">
        <v>366</v>
      </c>
      <c r="H36" s="46">
        <v>761.4</v>
      </c>
      <c r="I36" s="46">
        <v>761.4</v>
      </c>
      <c r="J36" s="46"/>
      <c r="K36" s="46"/>
    </row>
    <row r="37" spans="1:11" ht="69" customHeight="1">
      <c r="A37" s="128" t="s">
        <v>300</v>
      </c>
      <c r="B37" s="126" t="s">
        <v>347</v>
      </c>
      <c r="C37" s="105" t="s">
        <v>416</v>
      </c>
      <c r="D37" s="105" t="s">
        <v>442</v>
      </c>
      <c r="E37" s="149">
        <v>42735</v>
      </c>
      <c r="F37" s="83"/>
      <c r="G37" s="48" t="s">
        <v>435</v>
      </c>
      <c r="H37" s="164" t="s">
        <v>433</v>
      </c>
      <c r="I37" s="171" t="s">
        <v>443</v>
      </c>
      <c r="J37" s="173">
        <f>311.8-232.2</f>
        <v>79.60000000000002</v>
      </c>
      <c r="K37" s="162"/>
    </row>
    <row r="38" spans="1:11" ht="22.5" customHeight="1">
      <c r="A38" s="210" t="s">
        <v>110</v>
      </c>
      <c r="B38" s="210"/>
      <c r="C38" s="210"/>
      <c r="D38" s="210"/>
      <c r="E38" s="210"/>
      <c r="F38" s="210"/>
      <c r="G38" s="210"/>
      <c r="H38" s="210"/>
      <c r="I38" s="210"/>
      <c r="J38" s="210"/>
      <c r="K38" s="210"/>
    </row>
    <row r="39" spans="1:11" ht="92.25" customHeight="1">
      <c r="A39" s="67" t="s">
        <v>87</v>
      </c>
      <c r="B39" s="44" t="s">
        <v>133</v>
      </c>
      <c r="C39" s="44" t="s">
        <v>21</v>
      </c>
      <c r="D39" s="44" t="s">
        <v>350</v>
      </c>
      <c r="E39" s="65">
        <v>41274</v>
      </c>
      <c r="F39" s="65">
        <v>41274</v>
      </c>
      <c r="G39" s="46">
        <v>2012</v>
      </c>
      <c r="H39" s="46">
        <v>210.3</v>
      </c>
      <c r="I39" s="46">
        <v>210.3</v>
      </c>
      <c r="J39" s="46"/>
      <c r="K39" s="46"/>
    </row>
    <row r="40" spans="1:11" ht="152.25" customHeight="1">
      <c r="A40" s="67" t="s">
        <v>88</v>
      </c>
      <c r="B40" s="84" t="s">
        <v>349</v>
      </c>
      <c r="C40" s="44" t="s">
        <v>153</v>
      </c>
      <c r="D40" s="42" t="s">
        <v>413</v>
      </c>
      <c r="E40" s="83">
        <v>41639</v>
      </c>
      <c r="F40" s="83">
        <v>41639</v>
      </c>
      <c r="G40" s="47">
        <v>2013</v>
      </c>
      <c r="H40" s="47">
        <v>190.102</v>
      </c>
      <c r="I40" s="47">
        <v>190.102</v>
      </c>
      <c r="J40" s="85"/>
      <c r="K40" s="46"/>
    </row>
    <row r="41" spans="1:11" ht="152.25" customHeight="1">
      <c r="A41" s="67" t="s">
        <v>89</v>
      </c>
      <c r="B41" s="84" t="s">
        <v>111</v>
      </c>
      <c r="C41" s="44" t="s">
        <v>154</v>
      </c>
      <c r="D41" s="154" t="s">
        <v>426</v>
      </c>
      <c r="E41" s="86">
        <v>42004</v>
      </c>
      <c r="F41" s="86">
        <v>42004</v>
      </c>
      <c r="G41" s="87">
        <v>2014</v>
      </c>
      <c r="H41" s="88">
        <v>192.325</v>
      </c>
      <c r="I41" s="88">
        <v>192.325</v>
      </c>
      <c r="J41" s="46"/>
      <c r="K41" s="46"/>
    </row>
    <row r="42" spans="1:11" ht="150" customHeight="1" thickBot="1">
      <c r="A42" s="67" t="s">
        <v>90</v>
      </c>
      <c r="B42" s="84" t="s">
        <v>349</v>
      </c>
      <c r="C42" s="44" t="s">
        <v>57</v>
      </c>
      <c r="D42" s="155" t="s">
        <v>427</v>
      </c>
      <c r="E42" s="89">
        <v>42369</v>
      </c>
      <c r="F42" s="89">
        <v>42369</v>
      </c>
      <c r="G42" s="90" t="s">
        <v>366</v>
      </c>
      <c r="H42" s="91">
        <v>83.203</v>
      </c>
      <c r="I42" s="91">
        <v>83.203</v>
      </c>
      <c r="J42" s="92"/>
      <c r="K42" s="92"/>
    </row>
    <row r="43" spans="1:11" ht="150.75" customHeight="1" thickBot="1">
      <c r="A43" s="32" t="s">
        <v>401</v>
      </c>
      <c r="B43" s="84" t="s">
        <v>403</v>
      </c>
      <c r="C43" s="123" t="s">
        <v>402</v>
      </c>
      <c r="D43" s="161" t="s">
        <v>438</v>
      </c>
      <c r="E43" s="86">
        <v>42735</v>
      </c>
      <c r="F43" s="86">
        <v>42735</v>
      </c>
      <c r="G43" s="87" t="s">
        <v>435</v>
      </c>
      <c r="H43" s="88">
        <v>201.114</v>
      </c>
      <c r="I43" s="88"/>
      <c r="J43" s="164"/>
      <c r="K43" s="163"/>
    </row>
    <row r="44" spans="1:11" ht="11.25">
      <c r="A44" s="211" t="s">
        <v>1</v>
      </c>
      <c r="B44" s="211"/>
      <c r="C44" s="211"/>
      <c r="D44" s="211"/>
      <c r="E44" s="211"/>
      <c r="F44" s="211"/>
      <c r="G44" s="211"/>
      <c r="H44" s="211"/>
      <c r="I44" s="211"/>
      <c r="J44" s="211"/>
      <c r="K44" s="211"/>
    </row>
    <row r="45" spans="1:11" ht="71.25" customHeight="1">
      <c r="A45" s="67" t="s">
        <v>91</v>
      </c>
      <c r="B45" s="44" t="s">
        <v>150</v>
      </c>
      <c r="C45" s="44" t="s">
        <v>18</v>
      </c>
      <c r="D45" s="44" t="s">
        <v>14</v>
      </c>
      <c r="E45" s="65">
        <v>41274</v>
      </c>
      <c r="F45" s="65">
        <v>41274</v>
      </c>
      <c r="G45" s="46">
        <v>2012</v>
      </c>
      <c r="H45" s="46">
        <v>14.9</v>
      </c>
      <c r="I45" s="46">
        <v>14.9</v>
      </c>
      <c r="J45" s="46"/>
      <c r="K45" s="46"/>
    </row>
    <row r="46" spans="1:11" s="36" customFormat="1" ht="72" customHeight="1">
      <c r="A46" s="67" t="s">
        <v>92</v>
      </c>
      <c r="B46" s="44" t="s">
        <v>150</v>
      </c>
      <c r="C46" s="44" t="s">
        <v>18</v>
      </c>
      <c r="D46" s="42" t="s">
        <v>15</v>
      </c>
      <c r="E46" s="65">
        <v>41639</v>
      </c>
      <c r="F46" s="65">
        <v>41639</v>
      </c>
      <c r="G46" s="65" t="s">
        <v>2</v>
      </c>
      <c r="H46" s="93">
        <v>18732</v>
      </c>
      <c r="I46" s="93">
        <v>18732</v>
      </c>
      <c r="J46" s="94"/>
      <c r="K46" s="94"/>
    </row>
    <row r="47" spans="1:11" s="36" customFormat="1" ht="81.75" customHeight="1">
      <c r="A47" s="67" t="s">
        <v>222</v>
      </c>
      <c r="B47" s="44" t="s">
        <v>183</v>
      </c>
      <c r="C47" s="44" t="s">
        <v>18</v>
      </c>
      <c r="D47" s="44" t="s">
        <v>19</v>
      </c>
      <c r="E47" s="65">
        <v>42004</v>
      </c>
      <c r="F47" s="65">
        <v>42004</v>
      </c>
      <c r="G47" s="48">
        <v>2014</v>
      </c>
      <c r="H47" s="93">
        <v>17579.9</v>
      </c>
      <c r="I47" s="93">
        <v>17580</v>
      </c>
      <c r="J47" s="94"/>
      <c r="K47" s="94"/>
    </row>
    <row r="48" spans="1:11" s="36" customFormat="1" ht="41.25" customHeight="1">
      <c r="A48" s="203" t="s">
        <v>222</v>
      </c>
      <c r="B48" s="174" t="s">
        <v>102</v>
      </c>
      <c r="C48" s="53" t="s">
        <v>184</v>
      </c>
      <c r="D48" s="95" t="s">
        <v>179</v>
      </c>
      <c r="E48" s="96">
        <v>42004</v>
      </c>
      <c r="F48" s="96">
        <v>42004</v>
      </c>
      <c r="G48" s="97" t="s">
        <v>120</v>
      </c>
      <c r="H48" s="53">
        <v>18183.4</v>
      </c>
      <c r="I48" s="53">
        <v>18183.4</v>
      </c>
      <c r="J48" s="98"/>
      <c r="K48" s="98"/>
    </row>
    <row r="49" spans="1:11" s="36" customFormat="1" ht="67.5">
      <c r="A49" s="203"/>
      <c r="B49" s="174"/>
      <c r="C49" s="44" t="s">
        <v>181</v>
      </c>
      <c r="D49" s="47" t="s">
        <v>182</v>
      </c>
      <c r="E49" s="65">
        <v>42004</v>
      </c>
      <c r="F49" s="65">
        <v>42004</v>
      </c>
      <c r="G49" s="48" t="s">
        <v>120</v>
      </c>
      <c r="H49" s="46">
        <v>0</v>
      </c>
      <c r="I49" s="46">
        <v>0</v>
      </c>
      <c r="J49" s="46"/>
      <c r="K49" s="46" t="s">
        <v>31</v>
      </c>
    </row>
    <row r="50" spans="1:11" s="36" customFormat="1" ht="45">
      <c r="A50" s="203"/>
      <c r="B50" s="174"/>
      <c r="C50" s="44" t="s">
        <v>180</v>
      </c>
      <c r="D50" s="47" t="s">
        <v>9</v>
      </c>
      <c r="E50" s="65">
        <v>42004</v>
      </c>
      <c r="F50" s="65">
        <v>42004</v>
      </c>
      <c r="G50" s="48" t="s">
        <v>120</v>
      </c>
      <c r="H50" s="46">
        <v>4485.5</v>
      </c>
      <c r="I50" s="46">
        <v>4485.5</v>
      </c>
      <c r="J50" s="46"/>
      <c r="K50" s="52"/>
    </row>
    <row r="51" spans="1:11" s="36" customFormat="1" ht="45">
      <c r="A51" s="214" t="s">
        <v>223</v>
      </c>
      <c r="B51" s="216" t="s">
        <v>369</v>
      </c>
      <c r="C51" s="216" t="s">
        <v>18</v>
      </c>
      <c r="D51" s="131" t="s">
        <v>388</v>
      </c>
      <c r="E51" s="96">
        <v>42369</v>
      </c>
      <c r="F51" s="96">
        <v>42369</v>
      </c>
      <c r="G51" s="132" t="s">
        <v>389</v>
      </c>
      <c r="H51" s="97" t="s">
        <v>390</v>
      </c>
      <c r="I51" s="125">
        <v>3353.4</v>
      </c>
      <c r="J51" s="125">
        <v>11.3</v>
      </c>
      <c r="K51" s="97"/>
    </row>
    <row r="52" spans="1:11" s="36" customFormat="1" ht="56.25">
      <c r="A52" s="215"/>
      <c r="B52" s="217"/>
      <c r="C52" s="218"/>
      <c r="D52" s="133" t="s">
        <v>391</v>
      </c>
      <c r="E52" s="65">
        <v>42369</v>
      </c>
      <c r="F52" s="65">
        <v>42369</v>
      </c>
      <c r="G52" s="61" t="s">
        <v>389</v>
      </c>
      <c r="H52" s="48" t="s">
        <v>392</v>
      </c>
      <c r="I52" s="124">
        <v>593</v>
      </c>
      <c r="J52" s="124">
        <v>0.1</v>
      </c>
      <c r="K52" s="48"/>
    </row>
    <row r="53" spans="1:11" ht="22.5">
      <c r="A53" s="215"/>
      <c r="B53" s="217"/>
      <c r="C53" s="219"/>
      <c r="D53" s="134" t="s">
        <v>393</v>
      </c>
      <c r="E53" s="48" t="s">
        <v>11</v>
      </c>
      <c r="F53" s="61" t="s">
        <v>394</v>
      </c>
      <c r="G53" s="61" t="s">
        <v>389</v>
      </c>
      <c r="H53" s="48" t="s">
        <v>395</v>
      </c>
      <c r="I53" s="48" t="s">
        <v>395</v>
      </c>
      <c r="J53" s="48" t="s">
        <v>362</v>
      </c>
      <c r="K53" s="48" t="s">
        <v>10</v>
      </c>
    </row>
    <row r="54" spans="1:11" ht="236.25">
      <c r="A54" s="215"/>
      <c r="B54" s="217"/>
      <c r="C54" s="112" t="s">
        <v>357</v>
      </c>
      <c r="D54" s="123" t="s">
        <v>383</v>
      </c>
      <c r="E54" s="31">
        <v>42369</v>
      </c>
      <c r="F54" s="31">
        <v>42369</v>
      </c>
      <c r="G54" s="34" t="s">
        <v>366</v>
      </c>
      <c r="H54" s="34" t="s">
        <v>384</v>
      </c>
      <c r="I54" s="7">
        <v>15.6</v>
      </c>
      <c r="J54" s="7">
        <v>0</v>
      </c>
      <c r="K54" s="48"/>
    </row>
    <row r="55" spans="1:11" ht="149.25" customHeight="1">
      <c r="A55" s="215"/>
      <c r="B55" s="118"/>
      <c r="C55" s="113" t="s">
        <v>358</v>
      </c>
      <c r="D55" s="121" t="s">
        <v>359</v>
      </c>
      <c r="E55" s="31">
        <v>42156</v>
      </c>
      <c r="F55" s="31">
        <v>42156</v>
      </c>
      <c r="G55" s="34" t="s">
        <v>366</v>
      </c>
      <c r="H55" s="122" t="s">
        <v>360</v>
      </c>
      <c r="I55" s="7">
        <v>3</v>
      </c>
      <c r="J55" s="7">
        <v>0</v>
      </c>
      <c r="K55" s="48"/>
    </row>
    <row r="56" spans="1:11" ht="81.75" customHeight="1">
      <c r="A56" s="215"/>
      <c r="B56" s="118"/>
      <c r="C56" s="113" t="s">
        <v>361</v>
      </c>
      <c r="D56" s="45" t="s">
        <v>382</v>
      </c>
      <c r="E56" s="31">
        <v>42309</v>
      </c>
      <c r="F56" s="31">
        <v>42335</v>
      </c>
      <c r="G56" s="34" t="s">
        <v>366</v>
      </c>
      <c r="H56" s="120" t="s">
        <v>362</v>
      </c>
      <c r="I56" s="7">
        <v>0</v>
      </c>
      <c r="J56" s="7">
        <v>0</v>
      </c>
      <c r="K56" s="48"/>
    </row>
    <row r="57" spans="1:11" ht="46.5" customHeight="1">
      <c r="A57" s="215"/>
      <c r="B57" s="118"/>
      <c r="C57" s="127" t="s">
        <v>363</v>
      </c>
      <c r="D57" s="127" t="s">
        <v>380</v>
      </c>
      <c r="E57" s="119" t="s">
        <v>365</v>
      </c>
      <c r="F57" s="97" t="s">
        <v>381</v>
      </c>
      <c r="G57" s="138">
        <v>2015</v>
      </c>
      <c r="H57" s="130">
        <v>0.45</v>
      </c>
      <c r="I57" s="97" t="s">
        <v>364</v>
      </c>
      <c r="J57" s="97" t="s">
        <v>362</v>
      </c>
      <c r="K57" s="139"/>
    </row>
    <row r="58" spans="1:11" ht="105" customHeight="1">
      <c r="A58" s="140" t="s">
        <v>224</v>
      </c>
      <c r="B58" s="157" t="s">
        <v>432</v>
      </c>
      <c r="C58" s="168" t="s">
        <v>436</v>
      </c>
      <c r="D58" s="169" t="s">
        <v>437</v>
      </c>
      <c r="E58" s="170">
        <v>42607</v>
      </c>
      <c r="F58" s="170">
        <v>42607</v>
      </c>
      <c r="G58" s="170"/>
      <c r="H58" s="166"/>
      <c r="I58" s="165"/>
      <c r="J58" s="165"/>
      <c r="K58" s="166" t="s">
        <v>434</v>
      </c>
    </row>
    <row r="59" spans="1:11" ht="11.25">
      <c r="A59" s="204" t="s">
        <v>191</v>
      </c>
      <c r="B59" s="205"/>
      <c r="C59" s="205"/>
      <c r="D59" s="205"/>
      <c r="E59" s="205"/>
      <c r="F59" s="205"/>
      <c r="G59" s="205"/>
      <c r="H59" s="205"/>
      <c r="I59" s="205"/>
      <c r="J59" s="205"/>
      <c r="K59" s="206"/>
    </row>
    <row r="60" spans="1:11" s="99" customFormat="1" ht="67.5">
      <c r="A60" s="67" t="s">
        <v>93</v>
      </c>
      <c r="B60" s="44" t="s">
        <v>133</v>
      </c>
      <c r="C60" s="44" t="s">
        <v>185</v>
      </c>
      <c r="D60" s="44" t="s">
        <v>20</v>
      </c>
      <c r="E60" s="65">
        <v>41274</v>
      </c>
      <c r="F60" s="46" t="s">
        <v>139</v>
      </c>
      <c r="G60" s="46">
        <v>2012</v>
      </c>
      <c r="H60" s="46">
        <v>77.7</v>
      </c>
      <c r="I60" s="46">
        <v>77.7</v>
      </c>
      <c r="J60" s="46"/>
      <c r="K60" s="46"/>
    </row>
    <row r="61" spans="1:11" ht="72" customHeight="1">
      <c r="A61" s="67" t="s">
        <v>47</v>
      </c>
      <c r="B61" s="44" t="s">
        <v>173</v>
      </c>
      <c r="C61" s="44" t="s">
        <v>74</v>
      </c>
      <c r="D61" s="44" t="s">
        <v>351</v>
      </c>
      <c r="E61" s="65">
        <v>41639</v>
      </c>
      <c r="F61" s="65">
        <v>41639</v>
      </c>
      <c r="G61" s="48" t="s">
        <v>2</v>
      </c>
      <c r="H61" s="46">
        <v>28.97</v>
      </c>
      <c r="I61" s="46">
        <v>28.97</v>
      </c>
      <c r="J61" s="46"/>
      <c r="K61" s="46"/>
    </row>
    <row r="62" spans="1:11" ht="74.25" customHeight="1">
      <c r="A62" s="67" t="s">
        <v>48</v>
      </c>
      <c r="B62" s="44" t="s">
        <v>103</v>
      </c>
      <c r="C62" s="44" t="s">
        <v>104</v>
      </c>
      <c r="D62" s="42" t="s">
        <v>352</v>
      </c>
      <c r="E62" s="65">
        <v>42004</v>
      </c>
      <c r="F62" s="65">
        <v>42004</v>
      </c>
      <c r="G62" s="48" t="s">
        <v>120</v>
      </c>
      <c r="H62" s="46">
        <v>45.3</v>
      </c>
      <c r="I62" s="46">
        <v>45.3</v>
      </c>
      <c r="J62" s="46"/>
      <c r="K62" s="46"/>
    </row>
    <row r="63" spans="1:11" ht="78.75">
      <c r="A63" s="67" t="s">
        <v>138</v>
      </c>
      <c r="B63" s="44" t="s">
        <v>103</v>
      </c>
      <c r="C63" s="44" t="s">
        <v>53</v>
      </c>
      <c r="D63" s="42" t="s">
        <v>421</v>
      </c>
      <c r="E63" s="65">
        <v>42369</v>
      </c>
      <c r="F63" s="65">
        <v>42369</v>
      </c>
      <c r="G63" s="48" t="s">
        <v>366</v>
      </c>
      <c r="H63" s="46">
        <v>23.3</v>
      </c>
      <c r="I63" s="46">
        <v>23.3</v>
      </c>
      <c r="J63" s="46"/>
      <c r="K63" s="46"/>
    </row>
    <row r="64" spans="1:11" ht="69.75" customHeight="1">
      <c r="A64" s="128" t="s">
        <v>396</v>
      </c>
      <c r="B64" s="126" t="s">
        <v>103</v>
      </c>
      <c r="C64" s="126" t="s">
        <v>397</v>
      </c>
      <c r="D64" s="42" t="s">
        <v>450</v>
      </c>
      <c r="E64" s="149">
        <v>42735</v>
      </c>
      <c r="F64" s="149"/>
      <c r="G64" s="151" t="s">
        <v>435</v>
      </c>
      <c r="H64" s="148">
        <v>23.8</v>
      </c>
      <c r="I64" s="148"/>
      <c r="J64" s="124"/>
      <c r="K64" s="162"/>
    </row>
    <row r="65" spans="1:11" s="99" customFormat="1" ht="11.25">
      <c r="A65" s="207" t="s">
        <v>192</v>
      </c>
      <c r="B65" s="208"/>
      <c r="C65" s="208"/>
      <c r="D65" s="208"/>
      <c r="E65" s="208"/>
      <c r="F65" s="208"/>
      <c r="G65" s="208"/>
      <c r="H65" s="208"/>
      <c r="I65" s="208"/>
      <c r="J65" s="208"/>
      <c r="K65" s="209"/>
    </row>
    <row r="66" spans="1:11" s="99" customFormat="1" ht="67.5">
      <c r="A66" s="67" t="s">
        <v>94</v>
      </c>
      <c r="B66" s="44" t="s">
        <v>353</v>
      </c>
      <c r="C66" s="44" t="s">
        <v>140</v>
      </c>
      <c r="D66" s="44" t="s">
        <v>3</v>
      </c>
      <c r="E66" s="65">
        <v>41274</v>
      </c>
      <c r="F66" s="65">
        <v>41274</v>
      </c>
      <c r="G66" s="46">
        <v>2012</v>
      </c>
      <c r="H66" s="46">
        <v>442.4</v>
      </c>
      <c r="I66" s="46">
        <v>442.4</v>
      </c>
      <c r="J66" s="46"/>
      <c r="K66" s="46"/>
    </row>
    <row r="67" spans="1:11" s="99" customFormat="1" ht="112.5">
      <c r="A67" s="67" t="s">
        <v>49</v>
      </c>
      <c r="B67" s="44" t="s">
        <v>174</v>
      </c>
      <c r="C67" s="44" t="s">
        <v>232</v>
      </c>
      <c r="D67" s="154" t="s">
        <v>428</v>
      </c>
      <c r="E67" s="65">
        <v>41639</v>
      </c>
      <c r="F67" s="65">
        <v>41639</v>
      </c>
      <c r="G67" s="48" t="s">
        <v>2</v>
      </c>
      <c r="H67" s="46">
        <v>401.643</v>
      </c>
      <c r="I67" s="46">
        <v>401.643</v>
      </c>
      <c r="J67" s="46"/>
      <c r="K67" s="46"/>
    </row>
    <row r="68" spans="1:11" s="99" customFormat="1" ht="112.5">
      <c r="A68" s="100" t="s">
        <v>28</v>
      </c>
      <c r="B68" s="44" t="s">
        <v>111</v>
      </c>
      <c r="C68" s="44" t="s">
        <v>37</v>
      </c>
      <c r="D68" s="30" t="s">
        <v>429</v>
      </c>
      <c r="E68" s="86">
        <v>42004</v>
      </c>
      <c r="F68" s="86">
        <v>42004</v>
      </c>
      <c r="G68" s="87">
        <v>2014</v>
      </c>
      <c r="H68" s="88">
        <v>342.196</v>
      </c>
      <c r="I68" s="88">
        <v>342.196</v>
      </c>
      <c r="J68" s="46"/>
      <c r="K68" s="46"/>
    </row>
    <row r="69" spans="1:11" ht="112.5">
      <c r="A69" s="100" t="s">
        <v>29</v>
      </c>
      <c r="B69" s="44" t="s">
        <v>111</v>
      </c>
      <c r="C69" s="44" t="s">
        <v>54</v>
      </c>
      <c r="D69" s="42" t="s">
        <v>430</v>
      </c>
      <c r="E69" s="86">
        <v>42369</v>
      </c>
      <c r="F69" s="86">
        <v>42369</v>
      </c>
      <c r="G69" s="87" t="s">
        <v>366</v>
      </c>
      <c r="H69" s="91">
        <v>86.162</v>
      </c>
      <c r="I69" s="91">
        <v>86.162</v>
      </c>
      <c r="J69" s="141"/>
      <c r="K69" s="142"/>
    </row>
    <row r="70" spans="1:11" s="99" customFormat="1" ht="112.5">
      <c r="A70" s="100" t="s">
        <v>405</v>
      </c>
      <c r="B70" s="129" t="s">
        <v>111</v>
      </c>
      <c r="C70" s="129" t="s">
        <v>404</v>
      </c>
      <c r="D70" s="42" t="s">
        <v>439</v>
      </c>
      <c r="E70" s="86">
        <v>42735</v>
      </c>
      <c r="F70" s="86">
        <v>42735</v>
      </c>
      <c r="G70" s="87" t="s">
        <v>435</v>
      </c>
      <c r="H70" s="91">
        <v>196.567</v>
      </c>
      <c r="I70" s="136"/>
      <c r="J70" s="7"/>
      <c r="K70" s="163"/>
    </row>
    <row r="71" spans="1:11" s="99" customFormat="1" ht="11.25">
      <c r="A71" s="207" t="s">
        <v>193</v>
      </c>
      <c r="B71" s="208"/>
      <c r="C71" s="208"/>
      <c r="D71" s="208"/>
      <c r="E71" s="208"/>
      <c r="F71" s="208"/>
      <c r="G71" s="208"/>
      <c r="H71" s="208"/>
      <c r="I71" s="208"/>
      <c r="J71" s="208"/>
      <c r="K71" s="209"/>
    </row>
    <row r="72" spans="1:11" s="99" customFormat="1" ht="69.75" customHeight="1">
      <c r="A72" s="67" t="s">
        <v>95</v>
      </c>
      <c r="B72" s="44" t="s">
        <v>133</v>
      </c>
      <c r="C72" s="44" t="s">
        <v>125</v>
      </c>
      <c r="D72" s="44" t="s">
        <v>8</v>
      </c>
      <c r="E72" s="65">
        <v>41274</v>
      </c>
      <c r="F72" s="65">
        <v>41274</v>
      </c>
      <c r="G72" s="46">
        <v>2012</v>
      </c>
      <c r="H72" s="47">
        <v>370.2</v>
      </c>
      <c r="I72" s="46">
        <v>370.2</v>
      </c>
      <c r="J72" s="46"/>
      <c r="K72" s="46"/>
    </row>
    <row r="73" spans="1:11" s="37" customFormat="1" ht="114.75" customHeight="1">
      <c r="A73" s="67" t="s">
        <v>50</v>
      </c>
      <c r="B73" s="44" t="s">
        <v>175</v>
      </c>
      <c r="C73" s="44" t="s">
        <v>233</v>
      </c>
      <c r="D73" s="44" t="s">
        <v>4</v>
      </c>
      <c r="E73" s="65">
        <v>41639</v>
      </c>
      <c r="F73" s="65">
        <v>41639</v>
      </c>
      <c r="G73" s="48" t="s">
        <v>2</v>
      </c>
      <c r="H73" s="46">
        <v>425.523</v>
      </c>
      <c r="I73" s="46">
        <v>425.523</v>
      </c>
      <c r="J73" s="46"/>
      <c r="K73" s="46"/>
    </row>
    <row r="74" spans="1:11" ht="117.75" customHeight="1">
      <c r="A74" s="67" t="s">
        <v>51</v>
      </c>
      <c r="B74" s="44" t="s">
        <v>175</v>
      </c>
      <c r="C74" s="44" t="s">
        <v>38</v>
      </c>
      <c r="D74" s="44" t="s">
        <v>5</v>
      </c>
      <c r="E74" s="86">
        <v>42004</v>
      </c>
      <c r="F74" s="87" t="s">
        <v>56</v>
      </c>
      <c r="G74" s="48" t="s">
        <v>120</v>
      </c>
      <c r="H74" s="88">
        <v>429.636</v>
      </c>
      <c r="I74" s="88">
        <v>429.636</v>
      </c>
      <c r="J74" s="46"/>
      <c r="K74" s="46"/>
    </row>
    <row r="75" spans="1:11" s="99" customFormat="1" ht="116.25" customHeight="1">
      <c r="A75" s="67" t="s">
        <v>124</v>
      </c>
      <c r="B75" s="44" t="s">
        <v>175</v>
      </c>
      <c r="C75" s="44" t="s">
        <v>55</v>
      </c>
      <c r="D75" s="147" t="s">
        <v>431</v>
      </c>
      <c r="E75" s="86">
        <v>42369</v>
      </c>
      <c r="F75" s="87" t="s">
        <v>373</v>
      </c>
      <c r="G75" s="48" t="s">
        <v>366</v>
      </c>
      <c r="H75" s="88">
        <v>164.805</v>
      </c>
      <c r="I75" s="88">
        <v>164.805</v>
      </c>
      <c r="J75" s="46"/>
      <c r="K75" s="46"/>
    </row>
    <row r="76" spans="1:11" s="99" customFormat="1" ht="118.5" customHeight="1">
      <c r="A76" s="32" t="s">
        <v>406</v>
      </c>
      <c r="B76" s="129" t="s">
        <v>175</v>
      </c>
      <c r="C76" s="129" t="s">
        <v>407</v>
      </c>
      <c r="D76" s="147" t="s">
        <v>440</v>
      </c>
      <c r="E76" s="86">
        <v>42735</v>
      </c>
      <c r="F76" s="87" t="s">
        <v>441</v>
      </c>
      <c r="G76" s="48" t="s">
        <v>435</v>
      </c>
      <c r="H76" s="88">
        <v>460.407</v>
      </c>
      <c r="I76" s="136"/>
      <c r="J76" s="7"/>
      <c r="K76" s="163"/>
    </row>
    <row r="77" spans="1:11" s="99" customFormat="1" ht="15.75" customHeight="1">
      <c r="A77" s="207" t="s">
        <v>194</v>
      </c>
      <c r="B77" s="208"/>
      <c r="C77" s="208"/>
      <c r="D77" s="208"/>
      <c r="E77" s="208"/>
      <c r="F77" s="208"/>
      <c r="G77" s="208"/>
      <c r="H77" s="208"/>
      <c r="I77" s="208"/>
      <c r="J77" s="208"/>
      <c r="K77" s="209"/>
    </row>
    <row r="78" spans="1:11" s="99" customFormat="1" ht="58.5" customHeight="1">
      <c r="A78" s="67" t="s">
        <v>96</v>
      </c>
      <c r="B78" s="44" t="s">
        <v>142</v>
      </c>
      <c r="C78" s="44" t="s">
        <v>69</v>
      </c>
      <c r="D78" s="44" t="s">
        <v>143</v>
      </c>
      <c r="E78" s="65">
        <v>41274</v>
      </c>
      <c r="F78" s="65">
        <v>41274</v>
      </c>
      <c r="G78" s="46">
        <v>2012</v>
      </c>
      <c r="H78" s="46">
        <v>14.6</v>
      </c>
      <c r="I78" s="46">
        <v>14.6</v>
      </c>
      <c r="J78" s="46"/>
      <c r="K78" s="46"/>
    </row>
    <row r="79" spans="1:11" ht="84.75" customHeight="1">
      <c r="A79" s="67" t="s">
        <v>52</v>
      </c>
      <c r="B79" s="44" t="s">
        <v>176</v>
      </c>
      <c r="C79" s="44" t="s">
        <v>69</v>
      </c>
      <c r="D79" s="44" t="s">
        <v>35</v>
      </c>
      <c r="E79" s="65">
        <v>41639</v>
      </c>
      <c r="F79" s="65">
        <v>41609</v>
      </c>
      <c r="G79" s="48" t="s">
        <v>2</v>
      </c>
      <c r="H79" s="56">
        <v>16.6</v>
      </c>
      <c r="I79" s="56">
        <v>16.6</v>
      </c>
      <c r="J79" s="46"/>
      <c r="K79" s="46"/>
    </row>
    <row r="80" spans="1:11" s="99" customFormat="1" ht="137.25" customHeight="1">
      <c r="A80" s="67" t="s">
        <v>141</v>
      </c>
      <c r="B80" s="42" t="s">
        <v>177</v>
      </c>
      <c r="C80" s="42" t="s">
        <v>69</v>
      </c>
      <c r="D80" s="42" t="s">
        <v>123</v>
      </c>
      <c r="E80" s="83" t="s">
        <v>121</v>
      </c>
      <c r="F80" s="83" t="s">
        <v>122</v>
      </c>
      <c r="G80" s="70" t="s">
        <v>120</v>
      </c>
      <c r="H80" s="101">
        <v>5.8</v>
      </c>
      <c r="I80" s="101">
        <v>5.8</v>
      </c>
      <c r="J80" s="47"/>
      <c r="K80" s="47"/>
    </row>
    <row r="81" spans="1:11" s="99" customFormat="1" ht="139.5" customHeight="1">
      <c r="A81" s="67" t="s">
        <v>97</v>
      </c>
      <c r="B81" s="42" t="s">
        <v>177</v>
      </c>
      <c r="C81" s="42" t="s">
        <v>69</v>
      </c>
      <c r="D81" s="42" t="s">
        <v>374</v>
      </c>
      <c r="E81" s="83" t="s">
        <v>375</v>
      </c>
      <c r="F81" s="83" t="s">
        <v>376</v>
      </c>
      <c r="G81" s="70" t="s">
        <v>366</v>
      </c>
      <c r="H81" s="101">
        <v>12825.182</v>
      </c>
      <c r="I81" s="101">
        <v>13910.9</v>
      </c>
      <c r="J81" s="101">
        <f>H81-I81</f>
        <v>-1085.717999999999</v>
      </c>
      <c r="K81" s="114" t="s">
        <v>377</v>
      </c>
    </row>
    <row r="82" spans="1:11" s="99" customFormat="1" ht="11.25">
      <c r="A82" s="207" t="s">
        <v>118</v>
      </c>
      <c r="B82" s="208"/>
      <c r="C82" s="208"/>
      <c r="D82" s="208"/>
      <c r="E82" s="208"/>
      <c r="F82" s="208"/>
      <c r="G82" s="208"/>
      <c r="H82" s="208"/>
      <c r="I82" s="208"/>
      <c r="J82" s="208"/>
      <c r="K82" s="209"/>
    </row>
    <row r="83" spans="1:11" s="99" customFormat="1" ht="45">
      <c r="A83" s="67" t="s">
        <v>98</v>
      </c>
      <c r="B83" s="46" t="s">
        <v>127</v>
      </c>
      <c r="C83" s="46" t="s">
        <v>128</v>
      </c>
      <c r="D83" s="46" t="s">
        <v>7</v>
      </c>
      <c r="E83" s="65">
        <v>41274</v>
      </c>
      <c r="F83" s="65">
        <v>41274</v>
      </c>
      <c r="G83" s="46">
        <v>2012</v>
      </c>
      <c r="H83" s="102">
        <v>1</v>
      </c>
      <c r="I83" s="102">
        <v>1</v>
      </c>
      <c r="J83" s="46"/>
      <c r="K83" s="46"/>
    </row>
    <row r="84" spans="1:11" s="99" customFormat="1" ht="70.5" customHeight="1">
      <c r="A84" s="67" t="s">
        <v>214</v>
      </c>
      <c r="B84" s="44" t="s">
        <v>73</v>
      </c>
      <c r="C84" s="44" t="s">
        <v>59</v>
      </c>
      <c r="D84" s="46" t="s">
        <v>6</v>
      </c>
      <c r="E84" s="65">
        <v>41639</v>
      </c>
      <c r="F84" s="65">
        <v>41639</v>
      </c>
      <c r="G84" s="48" t="s">
        <v>2</v>
      </c>
      <c r="H84" s="46">
        <v>5</v>
      </c>
      <c r="I84" s="46">
        <v>5</v>
      </c>
      <c r="J84" s="46"/>
      <c r="K84" s="46"/>
    </row>
    <row r="85" spans="1:11" ht="69" customHeight="1">
      <c r="A85" s="67" t="s">
        <v>197</v>
      </c>
      <c r="B85" s="46" t="s">
        <v>30</v>
      </c>
      <c r="C85" s="46" t="s">
        <v>60</v>
      </c>
      <c r="D85" s="47" t="s">
        <v>115</v>
      </c>
      <c r="E85" s="65">
        <v>42004</v>
      </c>
      <c r="F85" s="65">
        <v>42004</v>
      </c>
      <c r="G85" s="48" t="s">
        <v>120</v>
      </c>
      <c r="H85" s="46">
        <v>1.1</v>
      </c>
      <c r="I85" s="46">
        <v>1.1</v>
      </c>
      <c r="J85" s="46"/>
      <c r="K85" s="46"/>
    </row>
    <row r="86" spans="1:11" ht="71.25" customHeight="1">
      <c r="A86" s="67" t="s">
        <v>99</v>
      </c>
      <c r="B86" s="44" t="s">
        <v>347</v>
      </c>
      <c r="C86" s="46" t="s">
        <v>58</v>
      </c>
      <c r="D86" s="110" t="s">
        <v>378</v>
      </c>
      <c r="E86" s="65">
        <v>42369</v>
      </c>
      <c r="F86" s="65">
        <v>42369</v>
      </c>
      <c r="G86" s="111">
        <v>2015</v>
      </c>
      <c r="H86" s="109">
        <v>7</v>
      </c>
      <c r="I86" s="109">
        <v>7</v>
      </c>
      <c r="J86" s="46"/>
      <c r="K86" s="46"/>
    </row>
    <row r="87" spans="1:11" ht="71.25" customHeight="1">
      <c r="A87" s="128" t="s">
        <v>268</v>
      </c>
      <c r="B87" s="126" t="s">
        <v>398</v>
      </c>
      <c r="C87" s="124" t="s">
        <v>399</v>
      </c>
      <c r="D87" s="92" t="s">
        <v>444</v>
      </c>
      <c r="E87" s="152">
        <v>42735</v>
      </c>
      <c r="F87" s="152">
        <v>42521</v>
      </c>
      <c r="G87" s="152">
        <v>42614</v>
      </c>
      <c r="H87" s="92">
        <v>6.8</v>
      </c>
      <c r="I87" s="172">
        <v>4.704</v>
      </c>
      <c r="J87" s="164">
        <f>H87-I87</f>
        <v>2.096</v>
      </c>
      <c r="K87" s="164" t="s">
        <v>422</v>
      </c>
    </row>
    <row r="88" spans="1:11" ht="11.25">
      <c r="A88" s="207" t="s">
        <v>195</v>
      </c>
      <c r="B88" s="208"/>
      <c r="C88" s="208"/>
      <c r="D88" s="208"/>
      <c r="E88" s="208"/>
      <c r="F88" s="208"/>
      <c r="G88" s="208"/>
      <c r="H88" s="208"/>
      <c r="I88" s="208"/>
      <c r="J88" s="208"/>
      <c r="K88" s="209"/>
    </row>
    <row r="89" spans="1:11" ht="45">
      <c r="A89" s="67" t="s">
        <v>100</v>
      </c>
      <c r="B89" s="46" t="s">
        <v>127</v>
      </c>
      <c r="C89" s="46" t="s">
        <v>129</v>
      </c>
      <c r="D89" s="46" t="s">
        <v>130</v>
      </c>
      <c r="E89" s="65">
        <v>41274</v>
      </c>
      <c r="F89" s="96">
        <v>41274</v>
      </c>
      <c r="G89" s="53">
        <v>2012</v>
      </c>
      <c r="H89" s="102">
        <v>2</v>
      </c>
      <c r="I89" s="102">
        <v>2</v>
      </c>
      <c r="J89" s="46"/>
      <c r="K89" s="103"/>
    </row>
    <row r="90" spans="1:11" ht="78.75">
      <c r="A90" s="67" t="s">
        <v>196</v>
      </c>
      <c r="B90" s="108" t="s">
        <v>72</v>
      </c>
      <c r="C90" s="44" t="s">
        <v>46</v>
      </c>
      <c r="D90" s="46" t="s">
        <v>71</v>
      </c>
      <c r="E90" s="65">
        <v>41639</v>
      </c>
      <c r="F90" s="65">
        <v>41639</v>
      </c>
      <c r="G90" s="48" t="s">
        <v>2</v>
      </c>
      <c r="H90" s="103">
        <v>1.6</v>
      </c>
      <c r="I90" s="46">
        <v>1.6</v>
      </c>
      <c r="J90" s="46"/>
      <c r="K90" s="103"/>
    </row>
    <row r="91" spans="1:11" ht="78.75">
      <c r="A91" s="67" t="s">
        <v>101</v>
      </c>
      <c r="B91" s="44" t="s">
        <v>70</v>
      </c>
      <c r="C91" s="44" t="s">
        <v>39</v>
      </c>
      <c r="D91" s="46" t="s">
        <v>116</v>
      </c>
      <c r="E91" s="96">
        <v>42004</v>
      </c>
      <c r="F91" s="96">
        <v>42004</v>
      </c>
      <c r="G91" s="97" t="s">
        <v>120</v>
      </c>
      <c r="H91" s="46">
        <v>9</v>
      </c>
      <c r="I91" s="46">
        <v>9</v>
      </c>
      <c r="J91" s="46"/>
      <c r="K91" s="46"/>
    </row>
    <row r="92" spans="1:11" ht="90">
      <c r="A92" s="67" t="s">
        <v>225</v>
      </c>
      <c r="B92" s="44" t="s">
        <v>354</v>
      </c>
      <c r="C92" s="46" t="s">
        <v>24</v>
      </c>
      <c r="D92" s="44" t="s">
        <v>379</v>
      </c>
      <c r="E92" s="65">
        <v>42369</v>
      </c>
      <c r="F92" s="65">
        <v>42369</v>
      </c>
      <c r="G92" s="111">
        <v>2015</v>
      </c>
      <c r="H92" s="109">
        <v>9.5</v>
      </c>
      <c r="I92" s="109">
        <v>9.5</v>
      </c>
      <c r="J92" s="44"/>
      <c r="K92" s="104"/>
    </row>
    <row r="93" spans="1:11" ht="69" customHeight="1">
      <c r="A93" s="27" t="s">
        <v>263</v>
      </c>
      <c r="B93" s="126" t="s">
        <v>354</v>
      </c>
      <c r="C93" s="123" t="s">
        <v>400</v>
      </c>
      <c r="D93" s="167" t="s">
        <v>445</v>
      </c>
      <c r="E93" s="135">
        <v>42735</v>
      </c>
      <c r="F93" s="24"/>
      <c r="G93" s="135">
        <v>42614</v>
      </c>
      <c r="H93" s="24">
        <v>9.5</v>
      </c>
      <c r="I93" s="172">
        <v>1.4</v>
      </c>
      <c r="J93" s="24">
        <f>H93-I93</f>
        <v>8.1</v>
      </c>
      <c r="K93" s="24" t="s">
        <v>423</v>
      </c>
    </row>
    <row r="94" spans="1:11" ht="11.25">
      <c r="A94" s="38"/>
      <c r="B94" s="11"/>
      <c r="C94" s="12"/>
      <c r="D94" s="12"/>
      <c r="E94" s="12"/>
      <c r="F94" s="12"/>
      <c r="G94" s="12"/>
      <c r="H94" s="12"/>
      <c r="I94" s="12"/>
      <c r="J94" s="9"/>
      <c r="K94" s="9"/>
    </row>
    <row r="95" spans="1:10" ht="11.25">
      <c r="A95" s="39"/>
      <c r="B95" s="11"/>
      <c r="C95" s="12"/>
      <c r="D95" s="15"/>
      <c r="E95" s="15"/>
      <c r="F95" s="11"/>
      <c r="G95" s="15"/>
      <c r="H95" s="18"/>
      <c r="I95" s="9"/>
      <c r="J95" s="9"/>
    </row>
    <row r="96" spans="1:7" ht="11.25">
      <c r="A96" s="40"/>
      <c r="B96" s="11"/>
      <c r="C96" s="9"/>
      <c r="G96" s="21"/>
    </row>
    <row r="97" ht="11.25">
      <c r="G97" s="21"/>
    </row>
  </sheetData>
  <sheetProtection/>
  <mergeCells count="28">
    <mergeCell ref="A2:K2"/>
    <mergeCell ref="A8:K8"/>
    <mergeCell ref="A3:K3"/>
    <mergeCell ref="A7:K7"/>
    <mergeCell ref="A4:A5"/>
    <mergeCell ref="B4:B5"/>
    <mergeCell ref="E4:E5"/>
    <mergeCell ref="F4:F5"/>
    <mergeCell ref="G4:J4"/>
    <mergeCell ref="C4:C5"/>
    <mergeCell ref="A88:K88"/>
    <mergeCell ref="A26:K26"/>
    <mergeCell ref="A32:K32"/>
    <mergeCell ref="A82:K82"/>
    <mergeCell ref="A51:A57"/>
    <mergeCell ref="B51:B54"/>
    <mergeCell ref="A77:K77"/>
    <mergeCell ref="A71:K71"/>
    <mergeCell ref="C51:C53"/>
    <mergeCell ref="D4:D5"/>
    <mergeCell ref="A14:K14"/>
    <mergeCell ref="B48:B50"/>
    <mergeCell ref="A48:A50"/>
    <mergeCell ref="A59:K59"/>
    <mergeCell ref="A65:K65"/>
    <mergeCell ref="A38:K38"/>
    <mergeCell ref="A44:K44"/>
    <mergeCell ref="A20:K20"/>
  </mergeCells>
  <printOptions/>
  <pageMargins left="0.3937007874015748" right="0.3937007874015748" top="0.7874015748031497" bottom="0.7874015748031497" header="0.31496062992125984" footer="0.31496062992125984"/>
  <pageSetup horizontalDpi="600" verticalDpi="600" orientation="landscape" paperSize="9" scale="68" r:id="rId3"/>
  <headerFooter>
    <oddHeader>&amp;CИнформация за ноябрь 2015</oddHeader>
    <oddFooter>&amp;LФорма таблицы согласована: Начальник экспертно-аналитического управления администрации Губернатора Ульяновской области&amp;R_______________ Н.П. Глинкин</oddFooter>
  </headerFooter>
  <rowBreaks count="4" manualBreakCount="4">
    <brk id="40" max="15" man="1"/>
    <brk id="50" max="15" man="1"/>
    <brk id="60" max="15" man="1"/>
    <brk id="90" max="15" man="1"/>
  </rowBreaks>
  <colBreaks count="1" manualBreakCount="1">
    <brk id="11" max="84" man="1"/>
  </colBreaks>
  <ignoredErrors>
    <ignoredError sqref="G73:G74 G46 G49:G50 G67 G11 G79:G80 G61:G62 G35 G15:G17 G22 G27:G29 G84:G85 G90:G91 G48" numberStoredAsText="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User_S</dc:creator>
  <cp:keywords/>
  <dc:description/>
  <cp:lastModifiedBy>Olga Brenduk</cp:lastModifiedBy>
  <cp:lastPrinted>2016-04-18T10:22:21Z</cp:lastPrinted>
  <dcterms:created xsi:type="dcterms:W3CDTF">2014-02-07T12:21:12Z</dcterms:created>
  <dcterms:modified xsi:type="dcterms:W3CDTF">2016-09-15T06:12:09Z</dcterms:modified>
  <cp:category/>
  <cp:version/>
  <cp:contentType/>
  <cp:contentStatus/>
</cp:coreProperties>
</file>