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D13" authorId="0">
      <text>
        <r>
          <rPr>
            <b/>
            <sz val="9"/>
            <rFont val="Tahoma"/>
            <family val="2"/>
          </rPr>
          <t>дополнять ежемесячно</t>
        </r>
      </text>
    </comment>
    <comment ref="D37" authorId="0">
      <text>
        <r>
          <rPr>
            <b/>
            <sz val="9"/>
            <rFont val="Tahoma"/>
            <family val="2"/>
          </rPr>
          <t>ежемесячно обновлять</t>
        </r>
      </text>
    </comment>
    <comment ref="G37" authorId="0">
      <text>
        <r>
          <rPr>
            <b/>
            <sz val="9"/>
            <rFont val="Tahoma"/>
            <family val="2"/>
          </rPr>
          <t>ежемесячно обновлять</t>
        </r>
      </text>
    </comment>
    <comment ref="D19" authorId="0">
      <text>
        <r>
          <rPr>
            <b/>
            <sz val="9"/>
            <rFont val="Tahoma"/>
            <family val="2"/>
          </rPr>
          <t>ежемесячно обновлять</t>
        </r>
      </text>
    </comment>
    <comment ref="G19" authorId="0">
      <text>
        <r>
          <rPr>
            <b/>
            <sz val="9"/>
            <rFont val="Tahoma"/>
            <family val="2"/>
          </rPr>
          <t>ежемесячно обновлять</t>
        </r>
      </text>
    </comment>
    <comment ref="D25" authorId="0">
      <text>
        <r>
          <rPr>
            <b/>
            <sz val="9"/>
            <rFont val="Tahoma"/>
            <family val="2"/>
          </rPr>
          <t>ежемесячно обновлять</t>
        </r>
      </text>
    </comment>
    <comment ref="G25" authorId="0">
      <text>
        <r>
          <rPr>
            <b/>
            <sz val="9"/>
            <rFont val="Tahoma"/>
            <family val="2"/>
          </rPr>
          <t>ежемесячно обновлять</t>
        </r>
      </text>
    </comment>
    <comment ref="D31" authorId="0">
      <text>
        <r>
          <rPr>
            <b/>
            <sz val="9"/>
            <rFont val="Tahoma"/>
            <family val="2"/>
          </rPr>
          <t>ежемесячно обновлять</t>
        </r>
      </text>
    </comment>
    <comment ref="G31" authorId="0">
      <text>
        <r>
          <rPr>
            <b/>
            <sz val="9"/>
            <rFont val="Tahoma"/>
            <family val="2"/>
          </rPr>
          <t>ежемесячно обновлять</t>
        </r>
      </text>
    </comment>
  </commentList>
</comments>
</file>

<file path=xl/sharedStrings.xml><?xml version="1.0" encoding="utf-8"?>
<sst xmlns="http://schemas.openxmlformats.org/spreadsheetml/2006/main" count="607" uniqueCount="452">
  <si>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</si>
  <si>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</si>
  <si>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</si>
  <si>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</si>
  <si>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</si>
  <si>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</si>
  <si>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</si>
  <si>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</si>
  <si>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</si>
  <si>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</si>
  <si>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</si>
  <si>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</si>
  <si>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</si>
  <si>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</si>
  <si>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</si>
  <si>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</si>
  <si>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</si>
  <si>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</si>
  <si>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</si>
  <si>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</si>
  <si>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</si>
  <si>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</si>
  <si>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</si>
  <si>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</si>
  <si>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</si>
  <si>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</si>
  <si>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</si>
  <si>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</si>
  <si>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</si>
  <si>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</si>
  <si>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</si>
  <si>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</si>
  <si>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</si>
  <si>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</si>
  <si>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</si>
  <si>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</si>
  <si>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</si>
  <si>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</si>
  <si>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</si>
  <si>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</si>
  <si>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</si>
  <si>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</si>
  <si>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</si>
  <si>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</si>
  <si>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</si>
  <si>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</si>
  <si>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</si>
  <si>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</si>
  <si>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</si>
  <si>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</si>
  <si>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</si>
  <si>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</si>
  <si>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</si>
  <si>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</si>
  <si>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</si>
  <si>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</si>
  <si>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</si>
  <si>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</si>
  <si>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</si>
  <si>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</si>
  <si>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</si>
  <si>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</si>
  <si>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</si>
  <si>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</si>
  <si>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</si>
  <si>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</si>
  <si>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</si>
  <si>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</si>
  <si>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</si>
  <si>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</si>
  <si>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</si>
  <si>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</si>
  <si>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</si>
  <si>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</si>
  <si>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</si>
  <si>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</si>
  <si>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</si>
  <si>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</si>
  <si>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</si>
  <si>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</si>
  <si>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</si>
  <si>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</si>
  <si>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</si>
  <si>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</si>
  <si>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</si>
  <si>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</si>
  <si>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</si>
  <si>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</si>
  <si>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</si>
  <si>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</si>
  <si>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</si>
  <si>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</si>
  <si>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</si>
  <si>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</si>
  <si>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</si>
  <si>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</si>
  <si>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</si>
  <si>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</si>
  <si>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</si>
  <si>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</si>
  <si>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</si>
  <si>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</si>
  <si>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</si>
  <si>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</si>
  <si>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</si>
  <si>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</si>
  <si>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</si>
  <si>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</si>
  <si>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</si>
  <si>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</si>
  <si>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</si>
  <si>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</si>
  <si>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</si>
  <si>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</si>
  <si>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</si>
  <si>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</si>
  <si>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</si>
  <si>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</si>
  <si>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</si>
  <si>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</si>
  <si>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</si>
  <si>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</si>
  <si>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</si>
  <si>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</si>
  <si>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</si>
  <si>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</si>
  <si>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</si>
  <si>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</si>
  <si>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</si>
  <si>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</si>
  <si>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</si>
  <si>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</si>
  <si>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</si>
  <si>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</si>
  <si>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</si>
  <si>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</si>
  <si>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</si>
  <si>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</si>
  <si>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</si>
  <si>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</si>
  <si>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</si>
  <si>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</si>
  <si>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</si>
  <si>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</si>
  <si>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</si>
  <si>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</si>
  <si>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</si>
  <si>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</si>
  <si>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</si>
  <si>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</si>
  <si>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</si>
  <si>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</si>
  <si>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</si>
  <si>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</si>
  <si>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</si>
  <si>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</si>
  <si>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</si>
  <si>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</si>
  <si>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</si>
  <si>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</si>
  <si>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</si>
  <si>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</si>
  <si>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</si>
  <si>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</si>
  <si>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</si>
  <si>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</si>
  <si>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</si>
  <si>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</si>
  <si>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</si>
  <si>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</si>
  <si>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</si>
  <si>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</si>
  <si>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</si>
  <si>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</si>
  <si>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</si>
  <si>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</si>
  <si>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</si>
  <si>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</si>
  <si>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</si>
  <si>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</si>
  <si>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</si>
  <si>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</si>
  <si>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</si>
  <si>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</si>
  <si>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</si>
  <si>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</si>
  <si>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</si>
  <si>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</si>
  <si>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</si>
  <si>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</si>
  <si>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</si>
  <si>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</si>
  <si>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</si>
  <si>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</si>
  <si>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</si>
  <si>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</si>
  <si>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</si>
  <si>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</si>
  <si>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</si>
  <si>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</si>
  <si>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</si>
  <si>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</si>
  <si>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</si>
  <si>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</si>
  <si>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</si>
  <si>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</si>
  <si>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</si>
  <si>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</si>
  <si>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</si>
  <si>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</si>
  <si>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</si>
  <si>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</si>
  <si>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</si>
  <si>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</si>
  <si>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</si>
  <si>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</si>
  <si>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</si>
  <si>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</si>
  <si>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</si>
  <si>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</si>
  <si>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</si>
  <si>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</si>
  <si>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</si>
  <si>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</si>
  <si>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</si>
  <si>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</si>
  <si>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</si>
  <si>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</si>
  <si>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</si>
  <si>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</si>
  <si>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</si>
  <si>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</si>
  <si>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</si>
  <si>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</si>
  <si>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</si>
  <si>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</si>
  <si>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</si>
  <si>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</si>
  <si>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</si>
  <si>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</si>
  <si>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</si>
  <si>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</si>
  <si>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</si>
  <si>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</si>
  <si>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</si>
  <si>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</si>
  <si>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</si>
  <si>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</si>
  <si>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</si>
  <si>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</si>
  <si>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</si>
  <si>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</si>
  <si>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</si>
  <si>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</si>
  <si>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</si>
  <si>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</si>
  <si>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</si>
  <si>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</si>
  <si>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</si>
  <si>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</si>
  <si>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</si>
  <si>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</si>
  <si>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</si>
  <si>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</si>
  <si>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</si>
  <si>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</si>
  <si>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</si>
  <si>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</si>
  <si>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</si>
  <si>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</si>
  <si>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</si>
  <si>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</si>
  <si>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</si>
  <si>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</si>
  <si>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</si>
  <si>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</si>
  <si>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</si>
  <si>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</si>
  <si>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</si>
  <si>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</si>
  <si>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</si>
  <si>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</si>
  <si>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</si>
  <si>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</si>
  <si>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</si>
  <si>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</si>
  <si>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</si>
  <si>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</si>
  <si>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</si>
  <si>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</si>
  <si>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</si>
  <si>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</si>
  <si>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</si>
  <si>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</si>
  <si>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</si>
  <si>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</si>
  <si>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</si>
  <si>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</si>
  <si>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</si>
  <si>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</si>
  <si>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</si>
  <si>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</si>
  <si>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</si>
  <si>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</si>
  <si>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</si>
  <si>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</si>
  <si>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</si>
  <si>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</si>
  <si>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</si>
  <si>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</si>
  <si>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</si>
  <si>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</si>
  <si>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</si>
  <si>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</si>
  <si>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</si>
  <si>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</si>
  <si>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</si>
  <si>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</si>
  <si>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</si>
  <si>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</si>
  <si>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</si>
  <si>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</si>
  <si>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</si>
  <si>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</si>
  <si>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</si>
  <si>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</si>
  <si>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</si>
  <si>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</si>
  <si>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</si>
  <si>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</si>
  <si>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</si>
  <si>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</si>
  <si>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</si>
  <si>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</si>
  <si>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</si>
  <si>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</si>
  <si>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</si>
  <si>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</si>
  <si>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</si>
  <si>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</si>
  <si>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</si>
  <si>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</si>
  <si>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</si>
  <si>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</si>
  <si>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</si>
  <si>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</si>
  <si>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</si>
  <si>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</si>
  <si>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</si>
  <si>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</si>
  <si>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</si>
  <si>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</si>
  <si>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</si>
  <si>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</si>
  <si>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</si>
  <si>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</si>
  <si>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</si>
  <si>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</si>
  <si>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</si>
  <si>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</si>
  <si>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</si>
  <si>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</si>
  <si>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</si>
  <si>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</si>
  <si>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</si>
  <si>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</si>
  <si>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</si>
  <si>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</si>
  <si>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</si>
  <si>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</si>
  <si>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</si>
  <si>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</si>
  <si>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</si>
  <si>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</si>
  <si>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</si>
  <si>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</si>
  <si>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</si>
  <si>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</si>
  <si>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</si>
  <si>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</si>
  <si>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</si>
  <si>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</si>
  <si>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</si>
  <si>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</si>
  <si>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</si>
  <si>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</si>
  <si>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</si>
  <si>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</si>
  <si>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</si>
  <si>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</si>
  <si>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</si>
  <si>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</si>
  <si>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</si>
  <si>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</si>
  <si>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</si>
  <si>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</si>
  <si>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</si>
  <si>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</si>
  <si>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</si>
  <si>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</si>
  <si>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</si>
  <si>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</si>
  <si>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</si>
  <si>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</si>
  <si>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</si>
  <si>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</si>
  <si>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</si>
  <si>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</si>
  <si>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</si>
  <si>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</si>
  <si>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</si>
  <si>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</si>
  <si>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</si>
  <si>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</si>
  <si>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</si>
  <si>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</si>
  <si>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</si>
  <si>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</si>
  <si>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</si>
  <si>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</si>
  <si>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Поручение от 21.01.2016 № 3-ПС с совещания об определении ответсенных должностных лиц и разграничении их полномочий по выполнению показателя "Удельный вес численности высоковалифицированных работников в общей численности квалифицированных работников" из указа Президента Российской Федерации от 07.05.2012 № 597 "О мероприятиях по реализации государственной социальной политики"</t>
  </si>
  <si>
    <t>Утверждение межотраслевого плана мероприятий по увеличению на территории Ульяновской области  удельного веса численности высококвалифицированных работников в общей численности квалифицированных работников</t>
  </si>
  <si>
    <t>01.03.2016</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</si>
  <si>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</si>
  <si>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</si>
  <si>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</si>
  <si>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</si>
  <si>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291,8 -областной бюджет</t>
  </si>
  <si>
    <t>58,2 - областной бюджет</t>
  </si>
  <si>
    <t>31.03.2016</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</si>
  <si>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</si>
  <si>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r>
      <rPr>
        <sz val="8"/>
        <color indexed="8"/>
        <rFont val="Times New Roman"/>
        <family val="1"/>
      </rPr>
      <t>По расчётным данным Главного управления труда, занятости, и социального благополучия Ульяновской области</t>
    </r>
    <r>
      <rPr>
        <sz val="8"/>
        <color indexed="10"/>
        <rFont val="Times New Roman"/>
        <family val="1"/>
      </rPr>
      <t xml:space="preserve"> </t>
    </r>
    <r>
      <rPr>
        <sz val="8"/>
        <color indexed="8"/>
        <rFont val="Times New Roman"/>
        <family val="1"/>
      </rPr>
      <t xml:space="preserve">средняя заработная плата социальных работников </t>
    </r>
    <r>
      <rPr>
        <sz val="8"/>
        <rFont val="Times New Roman"/>
        <family val="1"/>
      </rPr>
      <t>за январь-март составила 12757  рублей или 61,2</t>
    </r>
    <r>
      <rPr>
        <sz val="8"/>
        <color indexed="10"/>
        <rFont val="Times New Roman"/>
        <family val="1"/>
      </rPr>
      <t xml:space="preserve"> </t>
    </r>
    <r>
      <rPr>
        <sz val="8"/>
        <rFont val="Times New Roman"/>
        <family val="1"/>
      </rPr>
      <t xml:space="preserve">% прогнозного значения среднемесячного дохода от трудовой деятельности за январь-март 2016 года (прогноз - 20815 рублей). </t>
    </r>
  </si>
  <si>
    <r>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106 заседаний, на которых были заслушаны отчёты руководителей 583 организаций. По итогам проведённой работы увеличили заработную плату 582 работодателя, в том числе рост заработной платы до среднеотраслевых показателей отмечен у 146 работодателей, что составляет 25 % от общего количества заслушанных на комиссиях. 
</t>
    </r>
    <r>
      <rPr>
        <sz val="8"/>
        <color indexed="10"/>
        <rFont val="Times New Roman"/>
        <family val="1"/>
      </rPr>
      <t xml:space="preserve">. </t>
    </r>
  </si>
  <si>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январь-март составила 22946 рублей или 110,2 % прогнозного значения среднемесячного дохода от трудовой деятельности за январь-март 2016 года (прогноз - 20815 рублей).</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</si>
  <si>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</si>
  <si>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</si>
  <si>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январь-март составила 20217,7 рублей или 104,1% расчётного значения средней заработной платы в общем образовании региона (19418,6 рублей).</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</si>
  <si>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</si>
  <si>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январь-март составила 18311,5 рублей или 88% прогнозного значения среднемесячного дохода от трудовой деятельности за январь-март 2016 года (прогноз - 20815 рублей).</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</si>
  <si>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январь-март 2016 составила 15009,4 рублей или 72,1 % прогнозного значения среднемесячного дохода от трудовой деятельности за январь-март 2016 года (прогноз - 20815 рублей).</t>
  </si>
  <si>
    <r>
      <t xml:space="preserve">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в 2015 году составила 31320 рублей или </t>
    </r>
    <r>
      <rPr>
        <sz val="8"/>
        <color indexed="8"/>
        <rFont val="Times New Roman"/>
        <family val="1"/>
      </rPr>
      <t xml:space="preserve"> 150,6 % среднемесячного дохода от трудовой деятельность за 2015 год (20803 рублей). Плановое значение (137 %) достигнуто, мероприятие выполнено.</t>
    </r>
  </si>
  <si>
    <t>По расчётным данным Министертсва здравоохранения Ульяновской области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за январь-март 2016 года составила 29782 рублей или 143,1 % прогнозного значения среднемесячного дохода от трудовой деятельности за январь-март 2016 года (прогноз - 20815 рублей).</t>
  </si>
  <si>
    <t xml:space="preserve">Проект плана разработан и находится на согласовании у отраслевых испольнительных органов государтсвенной власти Ульяновской области. </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</si>
  <si>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</si>
  <si>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По расчётным данным Министерства здравоохранения Ульяновской области средняя заработная плата младшего медицинского персонала по региону (персонала, обеспечивающего условия для предоставления медицинских услуг) за январь-март 2016 года составила 11300 рублей или 54,3 % прогнозного значения среднемесячного дохода от трудовой деятельности за январь-март 2016 года (прогноз - 20815 рублей).</t>
  </si>
  <si>
    <r>
      <t>Средняя заработная плата младшего медицинского персонала  (персонала, обеспечивающего условия для предоставления медицинских услуг) в 2015 году составила 11274 рублей или  54,2 %</t>
    </r>
    <r>
      <rPr>
        <sz val="8"/>
        <color indexed="8"/>
        <rFont val="Times New Roman"/>
        <family val="1"/>
      </rPr>
      <t xml:space="preserve"> среднемесячного дохода от трудовой деятельности за 2015 год (от 20803 рублей). Плановое значение 2015 года (52,4 %) достигнуто, мероприятие выполнено.  </t>
    </r>
  </si>
  <si>
    <r>
      <t xml:space="preserve">Средняя заработная плата среднего медицинского персонала в 2015 году составила 17769 рублей </t>
    </r>
    <r>
      <rPr>
        <sz val="8"/>
        <color indexed="8"/>
        <rFont val="Times New Roman"/>
        <family val="1"/>
      </rPr>
      <t>или 85,4 % среднемесячного дохода от трудовой деятельности за 2015 год (от 20 803 рублей). Планове значение 2015 года (79,3 %) достигнуто, мероприятие выполнено.</t>
    </r>
  </si>
  <si>
    <t>По расчётным данным Министертсва здравоохранения Ульяновской области средняя заработная плата среднего медицинского персонала по региону за январь-март  2016 года  составила 17748 рублей или 85,3 % среднемесячного дохода от трудовой деятельности за январь-март 2016 года (прогноз - 20815 рублей).</t>
  </si>
  <si>
    <t>За счет собственных средств учреждений культуры (музеев)</t>
  </si>
  <si>
    <t>За январь-март 2016 года в Ульяновской области реализовано 143 выставочных проектов,что составляет 86 % от уровня 2012 года.</t>
  </si>
  <si>
    <t xml:space="preserve"> За январь-март 2016 года 4830 детей привлечено к участию в творческих(конкурсных) мероприятиях, направленных на выявление и поддержку юных талантов, что составляет 2,23%  от общей численности детей, проживающих на территории Ульяновской области.</t>
  </si>
  <si>
    <t>За счет собственных средств учреждений культуры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</si>
</sst>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9">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right/>
      <top style="thin"/>
      <bottom style="thin"/>
    </border>
    <border>
      <left/>
      <right/>
      <top style="thin"/>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6" fillId="32" borderId="0" applyNumberFormat="0" applyBorder="0" applyAlignment="0" applyProtection="0"/>
  </cellStyleXfs>
  <cellXfs count="208">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4"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4"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3" applyNumberFormat="1" applyFont="1" applyFill="1" applyBorder="1" applyAlignment="1">
      <alignment horizontal="center" vertical="center" wrapText="1"/>
      <protection/>
    </xf>
    <xf numFmtId="14" fontId="8" fillId="34" borderId="10" xfId="53"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0" fontId="5" fillId="34" borderId="10" xfId="53" applyNumberFormat="1" applyFont="1" applyFill="1" applyBorder="1" applyAlignment="1">
      <alignment horizontal="center" vertical="center" wrapText="1"/>
      <protection/>
    </xf>
    <xf numFmtId="0" fontId="5" fillId="34" borderId="10" xfId="53" applyFont="1" applyFill="1" applyBorder="1" applyAlignment="1">
      <alignment horizontal="center" vertical="center" wrapText="1"/>
      <protection/>
    </xf>
    <xf numFmtId="0" fontId="5" fillId="34" borderId="10" xfId="53" applyFont="1" applyFill="1" applyBorder="1" applyAlignment="1">
      <alignment horizontal="center" vertical="top" wrapText="1"/>
      <protection/>
    </xf>
    <xf numFmtId="49" fontId="5" fillId="34" borderId="10" xfId="53" applyNumberFormat="1" applyFont="1" applyFill="1" applyBorder="1" applyAlignment="1">
      <alignment horizontal="center" vertical="center" wrapText="1"/>
      <protection/>
    </xf>
    <xf numFmtId="0" fontId="8" fillId="34" borderId="10" xfId="54"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top" wrapText="1"/>
      <protection/>
    </xf>
    <xf numFmtId="0" fontId="5" fillId="34" borderId="10" xfId="53" applyNumberFormat="1" applyFont="1" applyFill="1" applyBorder="1" applyAlignment="1">
      <alignment horizontal="center" vertical="top" wrapText="1"/>
      <protection/>
    </xf>
    <xf numFmtId="0" fontId="8" fillId="34" borderId="10" xfId="53"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47" fillId="34" borderId="10" xfId="52" applyNumberFormat="1" applyFont="1" applyFill="1" applyBorder="1" applyAlignment="1">
      <alignment horizontal="center" vertical="center" wrapText="1"/>
      <protection/>
    </xf>
    <xf numFmtId="49" fontId="47" fillId="34" borderId="10" xfId="52" applyNumberFormat="1" applyFont="1" applyFill="1" applyBorder="1" applyAlignment="1">
      <alignment horizontal="center" vertical="center" wrapText="1"/>
      <protection/>
    </xf>
    <xf numFmtId="0" fontId="47" fillId="34" borderId="10" xfId="52" applyFont="1" applyFill="1" applyBorder="1" applyAlignment="1">
      <alignment horizontal="center" vertical="center" wrapText="1"/>
      <protection/>
    </xf>
    <xf numFmtId="0" fontId="47"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47"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47" fillId="0" borderId="0" xfId="0" applyFont="1" applyAlignment="1">
      <alignment horizontal="justify" vertical="center"/>
    </xf>
    <xf numFmtId="14" fontId="5" fillId="0" borderId="10" xfId="54" applyNumberFormat="1" applyFont="1" applyFill="1" applyBorder="1" applyAlignment="1">
      <alignment horizontal="center" vertical="center" wrapText="1"/>
      <protection/>
    </xf>
    <xf numFmtId="49" fontId="5" fillId="33" borderId="10"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6"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4"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4" applyNumberFormat="1" applyFont="1" applyFill="1" applyBorder="1" applyAlignment="1">
      <alignment horizontal="center" vertical="center" wrapText="1"/>
    </xf>
    <xf numFmtId="171" fontId="5" fillId="34" borderId="10" xfId="64" applyFont="1" applyFill="1" applyBorder="1" applyAlignment="1">
      <alignment horizontal="center" vertical="center" wrapText="1"/>
    </xf>
    <xf numFmtId="0" fontId="5" fillId="0" borderId="10" xfId="0" applyFont="1" applyBorder="1" applyAlignment="1">
      <alignment vertical="top" wrapText="1"/>
    </xf>
    <xf numFmtId="14" fontId="5" fillId="0" borderId="10" xfId="0" applyNumberFormat="1" applyFont="1" applyBorder="1" applyAlignment="1">
      <alignment horizontal="center" vertical="center" wrapText="1"/>
    </xf>
    <xf numFmtId="0" fontId="8" fillId="0" borderId="10" xfId="52" applyFont="1" applyFill="1" applyBorder="1" applyAlignment="1">
      <alignment horizontal="center" vertical="center" wrapText="1"/>
      <protection/>
    </xf>
    <xf numFmtId="0" fontId="48" fillId="0" borderId="10" xfId="52" applyFont="1" applyFill="1" applyBorder="1" applyAlignment="1">
      <alignment horizontal="center" vertical="center" wrapText="1"/>
      <protection/>
    </xf>
    <xf numFmtId="0" fontId="47"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8"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47" fillId="0" borderId="15" xfId="0" applyFont="1" applyBorder="1" applyAlignment="1">
      <alignment horizontal="center" vertical="top" wrapText="1"/>
    </xf>
    <xf numFmtId="0" fontId="5" fillId="33" borderId="10" xfId="55" applyFont="1" applyFill="1" applyBorder="1" applyAlignment="1">
      <alignment horizontal="center" vertical="top" wrapText="1"/>
      <protection/>
    </xf>
    <xf numFmtId="14" fontId="8" fillId="0" borderId="10" xfId="0" applyNumberFormat="1" applyFont="1" applyBorder="1" applyAlignment="1">
      <alignment horizontal="center" vertical="center" wrapText="1"/>
    </xf>
    <xf numFmtId="0" fontId="5" fillId="0" borderId="10" xfId="55" applyFont="1" applyFill="1" applyBorder="1" applyAlignment="1">
      <alignment horizontal="center" vertical="top" wrapText="1"/>
      <protection/>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0" fontId="48" fillId="34" borderId="10" xfId="0" applyFont="1" applyFill="1" applyBorder="1" applyAlignment="1">
      <alignment horizontal="center" vertical="top" wrapText="1"/>
    </xf>
    <xf numFmtId="0" fontId="47" fillId="34" borderId="10" xfId="0" applyNumberFormat="1" applyFont="1" applyFill="1" applyBorder="1" applyAlignment="1">
      <alignment horizontal="center" vertical="top" wrapText="1"/>
    </xf>
    <xf numFmtId="14" fontId="47"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Border="1" applyAlignment="1">
      <alignment horizontal="center" vertical="center" wrapText="1"/>
    </xf>
    <xf numFmtId="49" fontId="7" fillId="0" borderId="0" xfId="0" applyNumberFormat="1" applyFont="1" applyAlignment="1">
      <alignment horizont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left" vertical="top"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10" xfId="0" applyFont="1" applyBorder="1" applyAlignment="1">
      <alignment horizontal="center" vertical="center" wrapText="1"/>
    </xf>
    <xf numFmtId="0" fontId="7" fillId="34" borderId="16" xfId="0" applyFont="1" applyFill="1" applyBorder="1" applyAlignment="1">
      <alignment horizontal="center"/>
    </xf>
    <xf numFmtId="0" fontId="7" fillId="34" borderId="17" xfId="0" applyFont="1" applyFill="1" applyBorder="1" applyAlignment="1">
      <alignment horizontal="center"/>
    </xf>
    <xf numFmtId="0" fontId="7"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53" applyFont="1" applyFill="1" applyBorder="1" applyAlignment="1">
      <alignment horizontal="center" vertical="center" wrapText="1"/>
      <protection/>
    </xf>
    <xf numFmtId="0" fontId="7" fillId="34" borderId="10" xfId="54" applyFont="1" applyFill="1" applyBorder="1" applyAlignment="1">
      <alignment horizontal="center" vertical="center" wrapText="1"/>
      <protection/>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2" fillId="0" borderId="18" xfId="0" applyNumberFormat="1" applyFont="1" applyBorder="1" applyAlignment="1">
      <alignment horizontal="center" wrapText="1"/>
    </xf>
    <xf numFmtId="0" fontId="9" fillId="0" borderId="18"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3 2 2" xfId="55"/>
    <cellStyle name="Обычный 3 3" xfId="56"/>
    <cellStyle name="Обычный 4"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30">
      <selection activeCell="I38" sqref="I38"/>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78"/>
      <c r="G1" s="178"/>
      <c r="H1" s="3"/>
      <c r="I1" s="3"/>
      <c r="J1" s="3"/>
      <c r="K1" s="4" t="s">
        <v>190</v>
      </c>
    </row>
    <row r="2" spans="1:11" ht="27" customHeight="1">
      <c r="A2" s="177" t="s">
        <v>235</v>
      </c>
      <c r="B2" s="177"/>
      <c r="C2" s="177"/>
      <c r="D2" s="177"/>
      <c r="E2" s="177"/>
      <c r="F2" s="177"/>
      <c r="G2" s="177"/>
      <c r="H2" s="177"/>
      <c r="I2" s="177"/>
      <c r="J2" s="177"/>
      <c r="K2" s="177"/>
    </row>
    <row r="3" spans="1:11" ht="11.25">
      <c r="A3" s="173" t="s">
        <v>201</v>
      </c>
      <c r="B3" s="173"/>
      <c r="C3" s="173"/>
      <c r="D3" s="173"/>
      <c r="E3" s="173"/>
      <c r="F3" s="173"/>
      <c r="G3" s="173"/>
      <c r="H3" s="173"/>
      <c r="I3" s="173"/>
      <c r="J3" s="173"/>
      <c r="K3" s="173"/>
    </row>
    <row r="4" spans="1:11" ht="31.5" customHeight="1">
      <c r="A4" s="170" t="s">
        <v>179</v>
      </c>
      <c r="B4" s="173" t="s">
        <v>236</v>
      </c>
      <c r="C4" s="173" t="s">
        <v>202</v>
      </c>
      <c r="D4" s="173" t="s">
        <v>203</v>
      </c>
      <c r="E4" s="173" t="s">
        <v>28</v>
      </c>
      <c r="F4" s="173" t="s">
        <v>63</v>
      </c>
      <c r="G4" s="173" t="s">
        <v>204</v>
      </c>
      <c r="H4" s="173"/>
      <c r="I4" s="173"/>
      <c r="J4" s="173"/>
      <c r="K4" s="173" t="s">
        <v>205</v>
      </c>
    </row>
    <row r="5" spans="1:11" ht="36" customHeight="1">
      <c r="A5" s="172"/>
      <c r="B5" s="173"/>
      <c r="C5" s="173"/>
      <c r="D5" s="173"/>
      <c r="E5" s="173"/>
      <c r="F5" s="173"/>
      <c r="G5" s="5" t="s">
        <v>206</v>
      </c>
      <c r="H5" s="5" t="s">
        <v>207</v>
      </c>
      <c r="I5" s="5" t="s">
        <v>208</v>
      </c>
      <c r="J5" s="5" t="s">
        <v>209</v>
      </c>
      <c r="K5" s="173"/>
    </row>
    <row r="6" spans="1:11" ht="10.5" customHeight="1">
      <c r="A6" s="5">
        <v>1</v>
      </c>
      <c r="B6" s="5">
        <v>2</v>
      </c>
      <c r="C6" s="5">
        <v>3</v>
      </c>
      <c r="D6" s="5">
        <v>4</v>
      </c>
      <c r="E6" s="5">
        <v>5</v>
      </c>
      <c r="F6" s="5">
        <v>6</v>
      </c>
      <c r="G6" s="5">
        <v>7</v>
      </c>
      <c r="H6" s="5">
        <v>8</v>
      </c>
      <c r="I6" s="5">
        <v>9</v>
      </c>
      <c r="J6" s="5">
        <v>10</v>
      </c>
      <c r="K6" s="5">
        <v>11</v>
      </c>
    </row>
    <row r="7" spans="1:11" ht="45">
      <c r="A7" s="5" t="s">
        <v>76</v>
      </c>
      <c r="B7" s="174">
        <v>597</v>
      </c>
      <c r="C7" s="170" t="s">
        <v>212</v>
      </c>
      <c r="D7" s="170" t="s">
        <v>210</v>
      </c>
      <c r="E7" s="170" t="s">
        <v>374</v>
      </c>
      <c r="F7" s="5">
        <v>2012</v>
      </c>
      <c r="G7" s="170" t="s">
        <v>162</v>
      </c>
      <c r="H7" s="5">
        <v>108</v>
      </c>
      <c r="I7" s="5">
        <v>108.4</v>
      </c>
      <c r="J7" s="5">
        <f>I7-H7</f>
        <v>0.4000000000000057</v>
      </c>
      <c r="K7" s="5" t="s">
        <v>22</v>
      </c>
    </row>
    <row r="8" spans="1:11" ht="56.25">
      <c r="A8" s="6" t="s">
        <v>214</v>
      </c>
      <c r="B8" s="175"/>
      <c r="C8" s="171"/>
      <c r="D8" s="171"/>
      <c r="E8" s="171"/>
      <c r="F8" s="5">
        <v>2013</v>
      </c>
      <c r="G8" s="171"/>
      <c r="H8" s="7">
        <v>115</v>
      </c>
      <c r="I8" s="7">
        <v>113.9</v>
      </c>
      <c r="J8" s="7">
        <f>H8-I8</f>
        <v>1.0999999999999943</v>
      </c>
      <c r="K8" s="5" t="s">
        <v>12</v>
      </c>
    </row>
    <row r="9" spans="1:11" ht="56.25">
      <c r="A9" s="6" t="s">
        <v>326</v>
      </c>
      <c r="B9" s="175"/>
      <c r="C9" s="171"/>
      <c r="D9" s="171"/>
      <c r="E9" s="171"/>
      <c r="F9" s="5">
        <v>2014</v>
      </c>
      <c r="G9" s="171"/>
      <c r="H9" s="7">
        <v>120</v>
      </c>
      <c r="I9" s="5">
        <v>116.9</v>
      </c>
      <c r="J9" s="7">
        <f>H9-I9</f>
        <v>3.0999999999999943</v>
      </c>
      <c r="K9" s="5" t="s">
        <v>13</v>
      </c>
    </row>
    <row r="10" spans="1:11" ht="56.25">
      <c r="A10" s="6" t="s">
        <v>216</v>
      </c>
      <c r="B10" s="175"/>
      <c r="C10" s="171"/>
      <c r="D10" s="171"/>
      <c r="E10" s="171"/>
      <c r="F10" s="5">
        <v>2015</v>
      </c>
      <c r="G10" s="171"/>
      <c r="H10" s="7">
        <v>124</v>
      </c>
      <c r="I10" s="7">
        <v>107.2</v>
      </c>
      <c r="J10" s="7">
        <v>16.8</v>
      </c>
      <c r="K10" s="5" t="s">
        <v>424</v>
      </c>
    </row>
    <row r="11" spans="1:11" ht="11.25">
      <c r="A11" s="6" t="s">
        <v>325</v>
      </c>
      <c r="B11" s="175"/>
      <c r="C11" s="171"/>
      <c r="D11" s="171"/>
      <c r="E11" s="171"/>
      <c r="F11" s="5">
        <v>2016</v>
      </c>
      <c r="G11" s="171"/>
      <c r="H11" s="7">
        <v>130</v>
      </c>
      <c r="I11" s="7"/>
      <c r="J11" s="7"/>
      <c r="K11" s="5"/>
    </row>
    <row r="12" spans="1:11" ht="11.25">
      <c r="A12" s="6" t="s">
        <v>324</v>
      </c>
      <c r="B12" s="175"/>
      <c r="C12" s="171"/>
      <c r="D12" s="171"/>
      <c r="E12" s="171"/>
      <c r="F12" s="5">
        <v>2017</v>
      </c>
      <c r="G12" s="171"/>
      <c r="H12" s="7">
        <v>137</v>
      </c>
      <c r="I12" s="7"/>
      <c r="J12" s="7"/>
      <c r="K12" s="5"/>
    </row>
    <row r="13" spans="1:11" ht="11.25">
      <c r="A13" s="6" t="s">
        <v>323</v>
      </c>
      <c r="B13" s="176"/>
      <c r="C13" s="172"/>
      <c r="D13" s="172"/>
      <c r="E13" s="172"/>
      <c r="F13" s="5">
        <v>2018</v>
      </c>
      <c r="G13" s="172"/>
      <c r="H13" s="7">
        <v>140</v>
      </c>
      <c r="I13" s="7"/>
      <c r="J13" s="7"/>
      <c r="K13" s="5"/>
    </row>
    <row r="14" spans="1:11" ht="45">
      <c r="A14" s="48" t="s">
        <v>322</v>
      </c>
      <c r="B14" s="179">
        <v>597</v>
      </c>
      <c r="C14" s="167" t="s">
        <v>64</v>
      </c>
      <c r="D14" s="167" t="s">
        <v>210</v>
      </c>
      <c r="E14" s="167" t="s">
        <v>237</v>
      </c>
      <c r="F14" s="46">
        <v>2012</v>
      </c>
      <c r="G14" s="167" t="s">
        <v>163</v>
      </c>
      <c r="H14" s="46">
        <v>100</v>
      </c>
      <c r="I14" s="46" t="s">
        <v>238</v>
      </c>
      <c r="J14" s="46">
        <f>104.6-100</f>
        <v>4.599999999999994</v>
      </c>
      <c r="K14" s="46" t="s">
        <v>120</v>
      </c>
    </row>
    <row r="15" spans="1:11" ht="38.25" customHeight="1">
      <c r="A15" s="48" t="s">
        <v>321</v>
      </c>
      <c r="B15" s="180"/>
      <c r="C15" s="168"/>
      <c r="D15" s="168"/>
      <c r="E15" s="168"/>
      <c r="F15" s="46">
        <v>2013</v>
      </c>
      <c r="G15" s="168"/>
      <c r="H15" s="46">
        <v>100</v>
      </c>
      <c r="I15" s="46">
        <v>103.6</v>
      </c>
      <c r="J15" s="46">
        <f>I15-H15</f>
        <v>3.5999999999999943</v>
      </c>
      <c r="K15" s="46" t="s">
        <v>120</v>
      </c>
    </row>
    <row r="16" spans="1:11" ht="45">
      <c r="A16" s="48" t="s">
        <v>320</v>
      </c>
      <c r="B16" s="180"/>
      <c r="C16" s="168"/>
      <c r="D16" s="168"/>
      <c r="E16" s="168"/>
      <c r="F16" s="46">
        <v>2014</v>
      </c>
      <c r="G16" s="168"/>
      <c r="H16" s="46">
        <v>100</v>
      </c>
      <c r="I16" s="47">
        <v>106.5</v>
      </c>
      <c r="J16" s="46">
        <f>I16-H16</f>
        <v>6.5</v>
      </c>
      <c r="K16" s="49" t="s">
        <v>120</v>
      </c>
    </row>
    <row r="17" spans="1:11" ht="45">
      <c r="A17" s="48" t="s">
        <v>318</v>
      </c>
      <c r="B17" s="180"/>
      <c r="C17" s="168"/>
      <c r="D17" s="168"/>
      <c r="E17" s="168"/>
      <c r="F17" s="46">
        <v>2015</v>
      </c>
      <c r="G17" s="168"/>
      <c r="H17" s="46">
        <v>100</v>
      </c>
      <c r="I17" s="46">
        <v>113.1</v>
      </c>
      <c r="J17" s="46">
        <v>13.1</v>
      </c>
      <c r="K17" s="49" t="s">
        <v>120</v>
      </c>
    </row>
    <row r="18" spans="1:11" ht="11.25">
      <c r="A18" s="48" t="s">
        <v>319</v>
      </c>
      <c r="B18" s="180"/>
      <c r="C18" s="168"/>
      <c r="D18" s="168"/>
      <c r="E18" s="168"/>
      <c r="F18" s="46">
        <v>2016</v>
      </c>
      <c r="G18" s="168"/>
      <c r="H18" s="46">
        <v>100</v>
      </c>
      <c r="I18" s="46"/>
      <c r="J18" s="46"/>
      <c r="K18" s="46"/>
    </row>
    <row r="19" spans="1:11" ht="11.25">
      <c r="A19" s="48" t="s">
        <v>41</v>
      </c>
      <c r="B19" s="180"/>
      <c r="C19" s="168"/>
      <c r="D19" s="168"/>
      <c r="E19" s="168"/>
      <c r="F19" s="46">
        <v>2017</v>
      </c>
      <c r="G19" s="168"/>
      <c r="H19" s="46">
        <v>100</v>
      </c>
      <c r="I19" s="46"/>
      <c r="J19" s="46"/>
      <c r="K19" s="46"/>
    </row>
    <row r="20" spans="1:11" ht="11.25">
      <c r="A20" s="48" t="s">
        <v>317</v>
      </c>
      <c r="B20" s="181"/>
      <c r="C20" s="169"/>
      <c r="D20" s="169"/>
      <c r="E20" s="169"/>
      <c r="F20" s="46">
        <v>2018</v>
      </c>
      <c r="G20" s="169"/>
      <c r="H20" s="46">
        <v>100</v>
      </c>
      <c r="I20" s="46"/>
      <c r="J20" s="46"/>
      <c r="K20" s="46"/>
    </row>
    <row r="21" spans="1:11" ht="37.5" customHeight="1">
      <c r="A21" s="48" t="s">
        <v>316</v>
      </c>
      <c r="B21" s="164">
        <v>597</v>
      </c>
      <c r="C21" s="165" t="s">
        <v>160</v>
      </c>
      <c r="D21" s="165" t="s">
        <v>210</v>
      </c>
      <c r="E21" s="165" t="s">
        <v>237</v>
      </c>
      <c r="F21" s="46">
        <v>2012</v>
      </c>
      <c r="G21" s="165" t="s">
        <v>164</v>
      </c>
      <c r="H21" s="46">
        <v>77.2</v>
      </c>
      <c r="I21" s="46" t="s">
        <v>333</v>
      </c>
      <c r="J21" s="46"/>
      <c r="K21" s="49"/>
    </row>
    <row r="22" spans="1:11" ht="38.25" customHeight="1">
      <c r="A22" s="48" t="s">
        <v>315</v>
      </c>
      <c r="B22" s="164"/>
      <c r="C22" s="165"/>
      <c r="D22" s="165"/>
      <c r="E22" s="165"/>
      <c r="F22" s="46">
        <v>2013</v>
      </c>
      <c r="G22" s="165"/>
      <c r="H22" s="46">
        <v>100</v>
      </c>
      <c r="I22" s="49">
        <v>97.7</v>
      </c>
      <c r="J22" s="49">
        <f>H22-I22</f>
        <v>2.299999999999997</v>
      </c>
      <c r="K22" s="49" t="s">
        <v>145</v>
      </c>
    </row>
    <row r="23" spans="1:11" ht="45">
      <c r="A23" s="48" t="s">
        <v>314</v>
      </c>
      <c r="B23" s="164"/>
      <c r="C23" s="165"/>
      <c r="D23" s="165"/>
      <c r="E23" s="165"/>
      <c r="F23" s="46">
        <v>2014</v>
      </c>
      <c r="G23" s="165"/>
      <c r="H23" s="46">
        <v>100</v>
      </c>
      <c r="I23" s="49">
        <v>100.8</v>
      </c>
      <c r="J23" s="49">
        <f>I23-H23</f>
        <v>0.7999999999999972</v>
      </c>
      <c r="K23" s="46" t="s">
        <v>120</v>
      </c>
    </row>
    <row r="24" spans="1:11" ht="45">
      <c r="A24" s="48" t="s">
        <v>83</v>
      </c>
      <c r="B24" s="164"/>
      <c r="C24" s="165"/>
      <c r="D24" s="165"/>
      <c r="E24" s="165"/>
      <c r="F24" s="46">
        <v>2015</v>
      </c>
      <c r="G24" s="165"/>
      <c r="H24" s="46">
        <v>100</v>
      </c>
      <c r="I24" s="49">
        <v>101</v>
      </c>
      <c r="J24" s="49">
        <v>1</v>
      </c>
      <c r="K24" s="49" t="s">
        <v>145</v>
      </c>
    </row>
    <row r="25" spans="1:11" ht="11.25">
      <c r="A25" s="48" t="s">
        <v>313</v>
      </c>
      <c r="B25" s="164"/>
      <c r="C25" s="165"/>
      <c r="D25" s="165"/>
      <c r="E25" s="165"/>
      <c r="F25" s="46">
        <v>2016</v>
      </c>
      <c r="G25" s="165"/>
      <c r="H25" s="46">
        <v>100</v>
      </c>
      <c r="I25" s="49"/>
      <c r="J25" s="49"/>
      <c r="K25" s="49"/>
    </row>
    <row r="26" spans="1:11" ht="11.25">
      <c r="A26" s="48" t="s">
        <v>312</v>
      </c>
      <c r="B26" s="164"/>
      <c r="C26" s="165"/>
      <c r="D26" s="165"/>
      <c r="E26" s="165"/>
      <c r="F26" s="46">
        <v>2017</v>
      </c>
      <c r="G26" s="165"/>
      <c r="H26" s="46">
        <v>100</v>
      </c>
      <c r="I26" s="49"/>
      <c r="J26" s="49"/>
      <c r="K26" s="49"/>
    </row>
    <row r="27" spans="1:11" ht="11.25">
      <c r="A27" s="48" t="s">
        <v>240</v>
      </c>
      <c r="B27" s="164"/>
      <c r="C27" s="165"/>
      <c r="D27" s="165"/>
      <c r="E27" s="165"/>
      <c r="F27" s="46">
        <v>2018</v>
      </c>
      <c r="G27" s="165"/>
      <c r="H27" s="46">
        <v>100</v>
      </c>
      <c r="I27" s="49"/>
      <c r="J27" s="49"/>
      <c r="K27" s="49"/>
    </row>
    <row r="28" spans="1:11" ht="38.25" customHeight="1">
      <c r="A28" s="48" t="s">
        <v>311</v>
      </c>
      <c r="B28" s="164">
        <v>597</v>
      </c>
      <c r="C28" s="165" t="s">
        <v>69</v>
      </c>
      <c r="D28" s="165" t="s">
        <v>189</v>
      </c>
      <c r="E28" s="165" t="s">
        <v>237</v>
      </c>
      <c r="F28" s="46">
        <v>2012</v>
      </c>
      <c r="G28" s="46"/>
      <c r="H28" s="46">
        <v>71.1</v>
      </c>
      <c r="I28" s="46" t="s">
        <v>241</v>
      </c>
      <c r="J28" s="46">
        <f>84.8-71.7</f>
        <v>13.099999999999994</v>
      </c>
      <c r="K28" s="49" t="s">
        <v>120</v>
      </c>
    </row>
    <row r="29" spans="1:11" ht="45">
      <c r="A29" s="48" t="s">
        <v>310</v>
      </c>
      <c r="B29" s="164"/>
      <c r="C29" s="165"/>
      <c r="D29" s="165"/>
      <c r="E29" s="165"/>
      <c r="F29" s="46">
        <v>2013</v>
      </c>
      <c r="G29" s="165" t="s">
        <v>165</v>
      </c>
      <c r="H29" s="46">
        <v>83.9</v>
      </c>
      <c r="I29" s="46">
        <v>88.3</v>
      </c>
      <c r="J29" s="46">
        <f>I29-H29</f>
        <v>4.3999999999999915</v>
      </c>
      <c r="K29" s="50" t="s">
        <v>120</v>
      </c>
    </row>
    <row r="30" spans="1:11" ht="45">
      <c r="A30" s="48" t="s">
        <v>309</v>
      </c>
      <c r="B30" s="164"/>
      <c r="C30" s="165"/>
      <c r="D30" s="165"/>
      <c r="E30" s="165"/>
      <c r="F30" s="46">
        <v>2014</v>
      </c>
      <c r="G30" s="165"/>
      <c r="H30" s="46">
        <v>80</v>
      </c>
      <c r="I30" s="46">
        <v>84.3</v>
      </c>
      <c r="J30" s="46">
        <f>I30-H30</f>
        <v>4.299999999999997</v>
      </c>
      <c r="K30" s="46" t="s">
        <v>120</v>
      </c>
    </row>
    <row r="31" spans="1:11" ht="45">
      <c r="A31" s="48" t="s">
        <v>85</v>
      </c>
      <c r="B31" s="164"/>
      <c r="C31" s="165"/>
      <c r="D31" s="165"/>
      <c r="E31" s="165"/>
      <c r="F31" s="46">
        <v>2015</v>
      </c>
      <c r="G31" s="165"/>
      <c r="H31" s="46">
        <v>80</v>
      </c>
      <c r="I31" s="46">
        <v>89.3</v>
      </c>
      <c r="J31" s="46">
        <v>9.3</v>
      </c>
      <c r="K31" s="46" t="s">
        <v>120</v>
      </c>
    </row>
    <row r="32" spans="1:11" ht="11.25">
      <c r="A32" s="48" t="s">
        <v>308</v>
      </c>
      <c r="B32" s="164"/>
      <c r="C32" s="165"/>
      <c r="D32" s="165"/>
      <c r="E32" s="165"/>
      <c r="F32" s="46">
        <v>2016</v>
      </c>
      <c r="G32" s="165"/>
      <c r="H32" s="46">
        <v>90</v>
      </c>
      <c r="I32" s="46"/>
      <c r="J32" s="46"/>
      <c r="K32" s="46"/>
    </row>
    <row r="33" spans="1:11" ht="11.25">
      <c r="A33" s="48" t="s">
        <v>307</v>
      </c>
      <c r="B33" s="164"/>
      <c r="C33" s="165"/>
      <c r="D33" s="165"/>
      <c r="E33" s="165"/>
      <c r="F33" s="46">
        <v>2017</v>
      </c>
      <c r="G33" s="165"/>
      <c r="H33" s="46">
        <v>100</v>
      </c>
      <c r="I33" s="46"/>
      <c r="J33" s="46"/>
      <c r="K33" s="46"/>
    </row>
    <row r="34" spans="1:11" ht="11.25">
      <c r="A34" s="48" t="s">
        <v>306</v>
      </c>
      <c r="B34" s="164"/>
      <c r="C34" s="165"/>
      <c r="D34" s="165"/>
      <c r="E34" s="165"/>
      <c r="F34" s="46">
        <v>2018</v>
      </c>
      <c r="G34" s="165"/>
      <c r="H34" s="46">
        <v>100</v>
      </c>
      <c r="I34" s="46"/>
      <c r="J34" s="46"/>
      <c r="K34" s="46"/>
    </row>
    <row r="35" spans="1:11" ht="45">
      <c r="A35" s="48" t="s">
        <v>305</v>
      </c>
      <c r="B35" s="165">
        <v>597</v>
      </c>
      <c r="C35" s="165" t="s">
        <v>200</v>
      </c>
      <c r="D35" s="165" t="s">
        <v>189</v>
      </c>
      <c r="E35" s="165" t="s">
        <v>242</v>
      </c>
      <c r="F35" s="46">
        <v>2012</v>
      </c>
      <c r="G35" s="165" t="s">
        <v>165</v>
      </c>
      <c r="H35" s="46">
        <v>47.3</v>
      </c>
      <c r="I35" s="46" t="s">
        <v>243</v>
      </c>
      <c r="J35" s="46">
        <f>55.8-47.3</f>
        <v>8.5</v>
      </c>
      <c r="K35" s="46" t="s">
        <v>120</v>
      </c>
    </row>
    <row r="36" spans="1:11" ht="38.25" customHeight="1">
      <c r="A36" s="48" t="s">
        <v>304</v>
      </c>
      <c r="B36" s="165"/>
      <c r="C36" s="165"/>
      <c r="D36" s="165"/>
      <c r="E36" s="165"/>
      <c r="F36" s="46">
        <v>2013</v>
      </c>
      <c r="G36" s="165"/>
      <c r="H36" s="46">
        <v>56.1</v>
      </c>
      <c r="I36" s="46">
        <v>59.9</v>
      </c>
      <c r="J36" s="46">
        <f>I36-H36</f>
        <v>3.799999999999997</v>
      </c>
      <c r="K36" s="46" t="s">
        <v>120</v>
      </c>
    </row>
    <row r="37" spans="1:11" ht="45">
      <c r="A37" s="48" t="s">
        <v>87</v>
      </c>
      <c r="B37" s="165"/>
      <c r="C37" s="165"/>
      <c r="D37" s="165"/>
      <c r="E37" s="165"/>
      <c r="F37" s="46">
        <v>2014</v>
      </c>
      <c r="G37" s="165"/>
      <c r="H37" s="46">
        <v>64.9</v>
      </c>
      <c r="I37" s="46">
        <v>67.3</v>
      </c>
      <c r="J37" s="46">
        <f>I37-H37</f>
        <v>2.3999999999999915</v>
      </c>
      <c r="K37" s="46" t="s">
        <v>120</v>
      </c>
    </row>
    <row r="38" spans="1:11" ht="45">
      <c r="A38" s="48" t="s">
        <v>217</v>
      </c>
      <c r="B38" s="165"/>
      <c r="C38" s="165"/>
      <c r="D38" s="165"/>
      <c r="E38" s="165"/>
      <c r="F38" s="46">
        <v>2015</v>
      </c>
      <c r="G38" s="165"/>
      <c r="H38" s="106">
        <v>65.2</v>
      </c>
      <c r="I38" s="46">
        <v>72.5</v>
      </c>
      <c r="J38" s="106">
        <f>72.5-65.2</f>
        <v>7.299999999999997</v>
      </c>
      <c r="K38" s="106" t="s">
        <v>120</v>
      </c>
    </row>
    <row r="39" spans="1:11" ht="11.25">
      <c r="A39" s="48" t="s">
        <v>303</v>
      </c>
      <c r="B39" s="165"/>
      <c r="C39" s="165"/>
      <c r="D39" s="165"/>
      <c r="E39" s="165"/>
      <c r="F39" s="46">
        <v>2016</v>
      </c>
      <c r="G39" s="165"/>
      <c r="H39" s="46">
        <v>82.4</v>
      </c>
      <c r="I39" s="46"/>
      <c r="J39" s="46"/>
      <c r="K39" s="46"/>
    </row>
    <row r="40" spans="1:11" ht="11.25">
      <c r="A40" s="48" t="s">
        <v>302</v>
      </c>
      <c r="B40" s="165"/>
      <c r="C40" s="165"/>
      <c r="D40" s="165"/>
      <c r="E40" s="165"/>
      <c r="F40" s="46">
        <v>2017</v>
      </c>
      <c r="G40" s="165"/>
      <c r="H40" s="46">
        <v>91.2</v>
      </c>
      <c r="I40" s="46"/>
      <c r="J40" s="46"/>
      <c r="K40" s="46"/>
    </row>
    <row r="41" spans="1:11" ht="11.25">
      <c r="A41" s="48" t="s">
        <v>301</v>
      </c>
      <c r="B41" s="165"/>
      <c r="C41" s="165"/>
      <c r="D41" s="165"/>
      <c r="E41" s="165"/>
      <c r="F41" s="46">
        <v>2018</v>
      </c>
      <c r="G41" s="165"/>
      <c r="H41" s="46">
        <v>100</v>
      </c>
      <c r="I41" s="46"/>
      <c r="J41" s="46"/>
      <c r="K41" s="46"/>
    </row>
    <row r="42" spans="1:11" ht="11.25">
      <c r="A42" s="48" t="s">
        <v>300</v>
      </c>
      <c r="B42" s="164">
        <v>597</v>
      </c>
      <c r="C42" s="165" t="s">
        <v>244</v>
      </c>
      <c r="D42" s="165" t="s">
        <v>189</v>
      </c>
      <c r="E42" s="165" t="s">
        <v>27</v>
      </c>
      <c r="F42" s="46">
        <v>2012</v>
      </c>
      <c r="G42" s="165" t="s">
        <v>166</v>
      </c>
      <c r="H42" s="46" t="s">
        <v>146</v>
      </c>
      <c r="I42" s="46" t="s">
        <v>245</v>
      </c>
      <c r="J42" s="46"/>
      <c r="K42" s="46"/>
    </row>
    <row r="43" spans="1:11" ht="38.25" customHeight="1">
      <c r="A43" s="48" t="s">
        <v>211</v>
      </c>
      <c r="B43" s="164"/>
      <c r="C43" s="165"/>
      <c r="D43" s="165"/>
      <c r="E43" s="165"/>
      <c r="F43" s="46">
        <v>2013</v>
      </c>
      <c r="G43" s="165"/>
      <c r="H43" s="46">
        <v>146.1</v>
      </c>
      <c r="I43" s="46">
        <v>151.8</v>
      </c>
      <c r="J43" s="46">
        <f>I43-H43</f>
        <v>5.700000000000017</v>
      </c>
      <c r="K43" s="46" t="s">
        <v>156</v>
      </c>
    </row>
    <row r="44" spans="1:11" ht="33.75">
      <c r="A44" s="48" t="s">
        <v>218</v>
      </c>
      <c r="B44" s="164"/>
      <c r="C44" s="165"/>
      <c r="D44" s="165"/>
      <c r="E44" s="165"/>
      <c r="F44" s="46">
        <v>2014</v>
      </c>
      <c r="G44" s="165"/>
      <c r="H44" s="46">
        <v>131.6</v>
      </c>
      <c r="I44" s="46">
        <v>145.8</v>
      </c>
      <c r="J44" s="46">
        <f>I44-H44</f>
        <v>14.200000000000017</v>
      </c>
      <c r="K44" s="50" t="s">
        <v>113</v>
      </c>
    </row>
    <row r="45" spans="1:11" ht="44.25" customHeight="1">
      <c r="A45" s="48" t="s">
        <v>219</v>
      </c>
      <c r="B45" s="164"/>
      <c r="C45" s="165"/>
      <c r="D45" s="165"/>
      <c r="E45" s="165"/>
      <c r="F45" s="46">
        <v>2015</v>
      </c>
      <c r="G45" s="165"/>
      <c r="H45" s="46">
        <v>137</v>
      </c>
      <c r="I45" s="46">
        <v>150.6</v>
      </c>
      <c r="J45" s="46">
        <f>150.6-137</f>
        <v>13.599999999999994</v>
      </c>
      <c r="K45" s="46" t="s">
        <v>24</v>
      </c>
    </row>
    <row r="46" spans="1:11" ht="11.25">
      <c r="A46" s="48" t="s">
        <v>220</v>
      </c>
      <c r="B46" s="164"/>
      <c r="C46" s="165"/>
      <c r="D46" s="165"/>
      <c r="E46" s="165"/>
      <c r="F46" s="46">
        <v>2016</v>
      </c>
      <c r="G46" s="165"/>
      <c r="H46" s="46">
        <v>159.6</v>
      </c>
      <c r="I46" s="46"/>
      <c r="J46" s="46"/>
      <c r="K46" s="46"/>
    </row>
    <row r="47" spans="1:11" ht="11.25">
      <c r="A47" s="48" t="s">
        <v>221</v>
      </c>
      <c r="B47" s="164"/>
      <c r="C47" s="165"/>
      <c r="D47" s="165"/>
      <c r="E47" s="165"/>
      <c r="F47" s="46">
        <v>2017</v>
      </c>
      <c r="G47" s="165"/>
      <c r="H47" s="46">
        <v>200</v>
      </c>
      <c r="I47" s="46"/>
      <c r="J47" s="46"/>
      <c r="K47" s="46"/>
    </row>
    <row r="48" spans="1:11" ht="11.25">
      <c r="A48" s="48" t="s">
        <v>222</v>
      </c>
      <c r="B48" s="164"/>
      <c r="C48" s="165"/>
      <c r="D48" s="165"/>
      <c r="E48" s="165"/>
      <c r="F48" s="46">
        <v>2018</v>
      </c>
      <c r="G48" s="165"/>
      <c r="H48" s="46">
        <v>200</v>
      </c>
      <c r="I48" s="46"/>
      <c r="J48" s="46"/>
      <c r="K48" s="46"/>
    </row>
    <row r="49" spans="1:11" ht="11.25">
      <c r="A49" s="48" t="s">
        <v>92</v>
      </c>
      <c r="B49" s="167">
        <v>597</v>
      </c>
      <c r="C49" s="167" t="s">
        <v>65</v>
      </c>
      <c r="D49" s="167" t="s">
        <v>189</v>
      </c>
      <c r="E49" s="167" t="s">
        <v>237</v>
      </c>
      <c r="F49" s="46">
        <v>2012</v>
      </c>
      <c r="G49" s="167" t="s">
        <v>167</v>
      </c>
      <c r="H49" s="46">
        <v>29.3</v>
      </c>
      <c r="I49" s="46" t="s">
        <v>146</v>
      </c>
      <c r="J49" s="46"/>
      <c r="K49" s="46"/>
    </row>
    <row r="50" spans="1:11" ht="38.25" customHeight="1">
      <c r="A50" s="48" t="s">
        <v>246</v>
      </c>
      <c r="B50" s="168"/>
      <c r="C50" s="168"/>
      <c r="D50" s="168"/>
      <c r="E50" s="168"/>
      <c r="F50" s="46">
        <v>2013</v>
      </c>
      <c r="G50" s="168"/>
      <c r="H50" s="106">
        <v>29.8</v>
      </c>
      <c r="I50" s="46">
        <v>26.7</v>
      </c>
      <c r="J50" s="46">
        <f>H50-I50</f>
        <v>3.1000000000000014</v>
      </c>
      <c r="K50" s="46" t="s">
        <v>252</v>
      </c>
    </row>
    <row r="51" spans="1:11" ht="37.5" customHeight="1">
      <c r="A51" s="48" t="s">
        <v>223</v>
      </c>
      <c r="B51" s="168"/>
      <c r="C51" s="168"/>
      <c r="D51" s="168"/>
      <c r="E51" s="168"/>
      <c r="F51" s="46">
        <v>2014</v>
      </c>
      <c r="G51" s="168"/>
      <c r="H51" s="106">
        <v>30.3</v>
      </c>
      <c r="I51" s="46">
        <v>26.9</v>
      </c>
      <c r="J51" s="46">
        <f>H51-I51</f>
        <v>3.400000000000002</v>
      </c>
      <c r="K51" s="106" t="s">
        <v>253</v>
      </c>
    </row>
    <row r="52" spans="1:11" ht="11.25">
      <c r="A52" s="48" t="s">
        <v>224</v>
      </c>
      <c r="B52" s="168"/>
      <c r="C52" s="168"/>
      <c r="D52" s="168"/>
      <c r="E52" s="168"/>
      <c r="F52" s="46">
        <v>2015</v>
      </c>
      <c r="G52" s="168"/>
      <c r="H52" s="106">
        <v>30.9</v>
      </c>
      <c r="I52" s="46"/>
      <c r="J52" s="46"/>
      <c r="K52" s="46"/>
    </row>
    <row r="53" spans="1:11" ht="11.25">
      <c r="A53" s="48" t="s">
        <v>225</v>
      </c>
      <c r="B53" s="168"/>
      <c r="C53" s="168"/>
      <c r="D53" s="168"/>
      <c r="E53" s="168"/>
      <c r="F53" s="46">
        <v>2016</v>
      </c>
      <c r="G53" s="168"/>
      <c r="H53" s="106">
        <v>31.4</v>
      </c>
      <c r="I53" s="46"/>
      <c r="J53" s="46"/>
      <c r="K53" s="46"/>
    </row>
    <row r="54" spans="1:11" ht="11.25">
      <c r="A54" s="48" t="s">
        <v>247</v>
      </c>
      <c r="B54" s="168"/>
      <c r="C54" s="168"/>
      <c r="D54" s="168"/>
      <c r="E54" s="168"/>
      <c r="F54" s="46">
        <v>2017</v>
      </c>
      <c r="G54" s="168"/>
      <c r="H54" s="106">
        <v>31.9</v>
      </c>
      <c r="I54" s="46"/>
      <c r="J54" s="46"/>
      <c r="K54" s="46"/>
    </row>
    <row r="55" spans="1:11" ht="11.25">
      <c r="A55" s="48" t="s">
        <v>248</v>
      </c>
      <c r="B55" s="168"/>
      <c r="C55" s="168"/>
      <c r="D55" s="168"/>
      <c r="E55" s="168"/>
      <c r="F55" s="46">
        <v>2018</v>
      </c>
      <c r="G55" s="168"/>
      <c r="H55" s="106" t="s">
        <v>362</v>
      </c>
      <c r="I55" s="46"/>
      <c r="J55" s="46"/>
      <c r="K55" s="46"/>
    </row>
    <row r="56" spans="1:11" ht="11.25">
      <c r="A56" s="48" t="s">
        <v>249</v>
      </c>
      <c r="B56" s="168"/>
      <c r="C56" s="168"/>
      <c r="D56" s="168"/>
      <c r="E56" s="168"/>
      <c r="F56" s="46">
        <v>2019</v>
      </c>
      <c r="G56" s="168"/>
      <c r="H56" s="106">
        <v>32.9</v>
      </c>
      <c r="I56" s="46"/>
      <c r="J56" s="46"/>
      <c r="K56" s="46"/>
    </row>
    <row r="57" spans="1:11" ht="11.25">
      <c r="A57" s="48" t="s">
        <v>250</v>
      </c>
      <c r="B57" s="169"/>
      <c r="C57" s="169"/>
      <c r="D57" s="169"/>
      <c r="E57" s="169"/>
      <c r="F57" s="46">
        <v>2020</v>
      </c>
      <c r="G57" s="169"/>
      <c r="H57" s="46">
        <v>33.3</v>
      </c>
      <c r="I57" s="46"/>
      <c r="J57" s="46"/>
      <c r="K57" s="55"/>
    </row>
    <row r="58" spans="1:11" ht="12" customHeight="1">
      <c r="A58" s="48" t="s">
        <v>299</v>
      </c>
      <c r="B58" s="167">
        <v>597</v>
      </c>
      <c r="C58" s="167" t="s">
        <v>66</v>
      </c>
      <c r="D58" s="167" t="s">
        <v>189</v>
      </c>
      <c r="E58" s="167" t="s">
        <v>251</v>
      </c>
      <c r="F58" s="46">
        <v>2012</v>
      </c>
      <c r="G58" s="167" t="s">
        <v>165</v>
      </c>
      <c r="H58" s="46" t="s">
        <v>146</v>
      </c>
      <c r="I58" s="46" t="s">
        <v>255</v>
      </c>
      <c r="J58" s="46"/>
      <c r="K58" s="46"/>
    </row>
    <row r="59" spans="1:11" ht="11.25">
      <c r="A59" s="48" t="s">
        <v>298</v>
      </c>
      <c r="B59" s="168"/>
      <c r="C59" s="168"/>
      <c r="D59" s="168"/>
      <c r="E59" s="168"/>
      <c r="F59" s="54">
        <v>2013</v>
      </c>
      <c r="G59" s="168"/>
      <c r="H59" s="56">
        <v>50.3</v>
      </c>
      <c r="I59" s="46">
        <v>50.3</v>
      </c>
      <c r="J59" s="46"/>
      <c r="K59" s="46"/>
    </row>
    <row r="60" spans="1:11" ht="67.5">
      <c r="A60" s="48" t="s">
        <v>297</v>
      </c>
      <c r="B60" s="168"/>
      <c r="C60" s="168"/>
      <c r="D60" s="168"/>
      <c r="E60" s="168"/>
      <c r="F60" s="46">
        <v>2014</v>
      </c>
      <c r="G60" s="168"/>
      <c r="H60" s="56">
        <v>58</v>
      </c>
      <c r="I60" s="46">
        <v>58.5</v>
      </c>
      <c r="J60" s="56">
        <v>0.5</v>
      </c>
      <c r="K60" s="46" t="s">
        <v>115</v>
      </c>
    </row>
    <row r="61" spans="1:11" ht="45">
      <c r="A61" s="48" t="s">
        <v>296</v>
      </c>
      <c r="B61" s="168"/>
      <c r="C61" s="168"/>
      <c r="D61" s="168"/>
      <c r="E61" s="168"/>
      <c r="F61" s="46">
        <v>2015</v>
      </c>
      <c r="G61" s="168"/>
      <c r="H61" s="56">
        <v>58.5</v>
      </c>
      <c r="I61" s="46">
        <v>61.2</v>
      </c>
      <c r="J61" s="106">
        <f>61.2-58.5</f>
        <v>2.700000000000003</v>
      </c>
      <c r="K61" s="106" t="s">
        <v>23</v>
      </c>
    </row>
    <row r="62" spans="1:11" ht="11.25">
      <c r="A62" s="48" t="s">
        <v>295</v>
      </c>
      <c r="B62" s="168"/>
      <c r="C62" s="168"/>
      <c r="D62" s="168"/>
      <c r="E62" s="168"/>
      <c r="F62" s="46">
        <v>2016</v>
      </c>
      <c r="G62" s="168"/>
      <c r="H62" s="56">
        <v>79</v>
      </c>
      <c r="I62" s="46"/>
      <c r="J62" s="46"/>
      <c r="K62" s="46"/>
    </row>
    <row r="63" spans="1:11" ht="11.25">
      <c r="A63" s="48" t="s">
        <v>294</v>
      </c>
      <c r="B63" s="168"/>
      <c r="C63" s="168"/>
      <c r="D63" s="168"/>
      <c r="E63" s="168"/>
      <c r="F63" s="46">
        <v>2017</v>
      </c>
      <c r="G63" s="168"/>
      <c r="H63" s="46">
        <v>89.5</v>
      </c>
      <c r="I63" s="46"/>
      <c r="J63" s="46"/>
      <c r="K63" s="46"/>
    </row>
    <row r="64" spans="1:11" ht="14.25" customHeight="1">
      <c r="A64" s="48" t="s">
        <v>293</v>
      </c>
      <c r="B64" s="169"/>
      <c r="C64" s="169"/>
      <c r="D64" s="169"/>
      <c r="E64" s="169"/>
      <c r="F64" s="46">
        <v>2018</v>
      </c>
      <c r="G64" s="169"/>
      <c r="H64" s="46">
        <v>100</v>
      </c>
      <c r="I64" s="46"/>
      <c r="J64" s="46"/>
      <c r="K64" s="46"/>
    </row>
    <row r="65" spans="1:11" ht="14.25" customHeight="1">
      <c r="A65" s="48" t="s">
        <v>292</v>
      </c>
      <c r="B65" s="166">
        <v>597</v>
      </c>
      <c r="C65" s="166" t="s">
        <v>67</v>
      </c>
      <c r="D65" s="166" t="s">
        <v>189</v>
      </c>
      <c r="E65" s="166" t="s">
        <v>26</v>
      </c>
      <c r="F65" s="46">
        <v>2012</v>
      </c>
      <c r="G65" s="166" t="s">
        <v>165</v>
      </c>
      <c r="H65" s="46" t="s">
        <v>146</v>
      </c>
      <c r="I65" s="46" t="s">
        <v>254</v>
      </c>
      <c r="J65" s="46"/>
      <c r="K65" s="46"/>
    </row>
    <row r="66" spans="1:11" ht="45">
      <c r="A66" s="48" t="s">
        <v>291</v>
      </c>
      <c r="B66" s="166"/>
      <c r="C66" s="166"/>
      <c r="D66" s="166"/>
      <c r="E66" s="166"/>
      <c r="F66" s="47">
        <v>2013</v>
      </c>
      <c r="G66" s="166"/>
      <c r="H66" s="47">
        <v>50.1</v>
      </c>
      <c r="I66" s="46">
        <v>48.3</v>
      </c>
      <c r="J66" s="47">
        <f>H66-I66</f>
        <v>1.8000000000000043</v>
      </c>
      <c r="K66" s="46" t="s">
        <v>150</v>
      </c>
    </row>
    <row r="67" spans="1:11" ht="45">
      <c r="A67" s="48" t="s">
        <v>290</v>
      </c>
      <c r="B67" s="166"/>
      <c r="C67" s="166"/>
      <c r="D67" s="166"/>
      <c r="E67" s="166"/>
      <c r="F67" s="47">
        <v>2014</v>
      </c>
      <c r="G67" s="166"/>
      <c r="H67" s="47">
        <v>51</v>
      </c>
      <c r="I67" s="46">
        <v>49.2</v>
      </c>
      <c r="J67" s="47">
        <f>H67-I67</f>
        <v>1.7999999999999972</v>
      </c>
      <c r="K67" s="46" t="s">
        <v>114</v>
      </c>
    </row>
    <row r="68" spans="1:11" ht="25.5" customHeight="1">
      <c r="A68" s="48" t="s">
        <v>289</v>
      </c>
      <c r="B68" s="166"/>
      <c r="C68" s="166"/>
      <c r="D68" s="166"/>
      <c r="E68" s="166"/>
      <c r="F68" s="47">
        <v>2015</v>
      </c>
      <c r="G68" s="166"/>
      <c r="H68" s="47">
        <v>52.4</v>
      </c>
      <c r="I68" s="46">
        <v>54.2</v>
      </c>
      <c r="J68" s="47">
        <f>54.2-52.4</f>
        <v>1.8000000000000043</v>
      </c>
      <c r="K68" s="46" t="s">
        <v>257</v>
      </c>
    </row>
    <row r="69" spans="1:11" ht="11.25">
      <c r="A69" s="48" t="s">
        <v>288</v>
      </c>
      <c r="B69" s="166"/>
      <c r="C69" s="166"/>
      <c r="D69" s="166"/>
      <c r="E69" s="166"/>
      <c r="F69" s="47">
        <v>2016</v>
      </c>
      <c r="G69" s="166"/>
      <c r="H69" s="47">
        <v>70.5</v>
      </c>
      <c r="I69" s="46"/>
      <c r="J69" s="47"/>
      <c r="K69" s="46"/>
    </row>
    <row r="70" spans="1:11" ht="11.25">
      <c r="A70" s="48" t="s">
        <v>287</v>
      </c>
      <c r="B70" s="166"/>
      <c r="C70" s="166"/>
      <c r="D70" s="166"/>
      <c r="E70" s="166"/>
      <c r="F70" s="47">
        <v>2017</v>
      </c>
      <c r="G70" s="166"/>
      <c r="H70" s="47">
        <v>100</v>
      </c>
      <c r="I70" s="46"/>
      <c r="J70" s="47"/>
      <c r="K70" s="46"/>
    </row>
    <row r="71" spans="1:11" ht="11.25">
      <c r="A71" s="48" t="s">
        <v>286</v>
      </c>
      <c r="B71" s="166"/>
      <c r="C71" s="166"/>
      <c r="D71" s="166"/>
      <c r="E71" s="166"/>
      <c r="F71" s="47">
        <v>2018</v>
      </c>
      <c r="G71" s="166"/>
      <c r="H71" s="47">
        <v>100</v>
      </c>
      <c r="I71" s="46"/>
      <c r="J71" s="47"/>
      <c r="K71" s="46"/>
    </row>
    <row r="72" spans="1:11" ht="15" customHeight="1">
      <c r="A72" s="48" t="s">
        <v>285</v>
      </c>
      <c r="B72" s="166">
        <v>597</v>
      </c>
      <c r="C72" s="166" t="s">
        <v>37</v>
      </c>
      <c r="D72" s="166" t="s">
        <v>189</v>
      </c>
      <c r="E72" s="166" t="s">
        <v>26</v>
      </c>
      <c r="F72" s="47">
        <v>2012</v>
      </c>
      <c r="G72" s="166" t="s">
        <v>165</v>
      </c>
      <c r="H72" s="47" t="s">
        <v>146</v>
      </c>
      <c r="I72" s="46" t="s">
        <v>256</v>
      </c>
      <c r="J72" s="47"/>
      <c r="K72" s="46"/>
    </row>
    <row r="73" spans="1:11" ht="26.25" customHeight="1">
      <c r="A73" s="48" t="s">
        <v>284</v>
      </c>
      <c r="B73" s="166"/>
      <c r="C73" s="166"/>
      <c r="D73" s="166"/>
      <c r="E73" s="166"/>
      <c r="F73" s="47">
        <v>2013</v>
      </c>
      <c r="G73" s="166"/>
      <c r="H73" s="47">
        <v>78.9</v>
      </c>
      <c r="I73" s="46">
        <v>83.4</v>
      </c>
      <c r="J73" s="47">
        <f>I73-H73</f>
        <v>4.5</v>
      </c>
      <c r="K73" s="46" t="s">
        <v>157</v>
      </c>
    </row>
    <row r="74" spans="1:11" ht="22.5">
      <c r="A74" s="48" t="s">
        <v>283</v>
      </c>
      <c r="B74" s="166"/>
      <c r="C74" s="166"/>
      <c r="D74" s="166"/>
      <c r="E74" s="166"/>
      <c r="F74" s="47">
        <v>2014</v>
      </c>
      <c r="G74" s="166"/>
      <c r="H74" s="47">
        <v>76.2</v>
      </c>
      <c r="I74" s="47">
        <v>81.8</v>
      </c>
      <c r="J74" s="47">
        <f>I74-H74</f>
        <v>5.599999999999994</v>
      </c>
      <c r="K74" s="47" t="s">
        <v>259</v>
      </c>
    </row>
    <row r="75" spans="1:11" ht="24" customHeight="1">
      <c r="A75" s="48" t="s">
        <v>282</v>
      </c>
      <c r="B75" s="166"/>
      <c r="C75" s="166"/>
      <c r="D75" s="166"/>
      <c r="E75" s="166"/>
      <c r="F75" s="47">
        <v>2015</v>
      </c>
      <c r="G75" s="166"/>
      <c r="H75" s="47">
        <v>79.3</v>
      </c>
      <c r="I75" s="46">
        <v>85.4</v>
      </c>
      <c r="J75" s="47">
        <f>85.4-79.3</f>
        <v>6.1000000000000085</v>
      </c>
      <c r="K75" s="46" t="s">
        <v>258</v>
      </c>
    </row>
    <row r="76" spans="1:11" ht="11.25">
      <c r="A76" s="48" t="s">
        <v>281</v>
      </c>
      <c r="B76" s="166"/>
      <c r="C76" s="166"/>
      <c r="D76" s="166"/>
      <c r="E76" s="166"/>
      <c r="F76" s="47">
        <v>2016</v>
      </c>
      <c r="G76" s="166"/>
      <c r="H76" s="47">
        <v>86.3</v>
      </c>
      <c r="I76" s="46"/>
      <c r="J76" s="47"/>
      <c r="K76" s="46"/>
    </row>
    <row r="77" spans="1:11" ht="11.25">
      <c r="A77" s="48" t="s">
        <v>280</v>
      </c>
      <c r="B77" s="166"/>
      <c r="C77" s="166"/>
      <c r="D77" s="166"/>
      <c r="E77" s="166"/>
      <c r="F77" s="47">
        <v>2017</v>
      </c>
      <c r="G77" s="166"/>
      <c r="H77" s="47">
        <v>100</v>
      </c>
      <c r="I77" s="46"/>
      <c r="J77" s="47"/>
      <c r="K77" s="46"/>
    </row>
    <row r="78" spans="1:11" ht="11.25">
      <c r="A78" s="48" t="s">
        <v>279</v>
      </c>
      <c r="B78" s="166"/>
      <c r="C78" s="166"/>
      <c r="D78" s="166"/>
      <c r="E78" s="166"/>
      <c r="F78" s="47">
        <v>2018</v>
      </c>
      <c r="G78" s="166"/>
      <c r="H78" s="47">
        <v>100</v>
      </c>
      <c r="I78" s="46"/>
      <c r="J78" s="47"/>
      <c r="K78" s="46"/>
    </row>
    <row r="79" spans="1:11" ht="13.5" customHeight="1">
      <c r="A79" s="48" t="s">
        <v>278</v>
      </c>
      <c r="B79" s="164">
        <v>597</v>
      </c>
      <c r="C79" s="163" t="s">
        <v>68</v>
      </c>
      <c r="D79" s="165" t="s">
        <v>188</v>
      </c>
      <c r="E79" s="165" t="s">
        <v>251</v>
      </c>
      <c r="F79" s="47">
        <v>2012</v>
      </c>
      <c r="G79" s="165" t="s">
        <v>168</v>
      </c>
      <c r="H79" s="47">
        <v>160</v>
      </c>
      <c r="I79" s="46" t="s">
        <v>262</v>
      </c>
      <c r="J79" s="47"/>
      <c r="K79" s="46"/>
    </row>
    <row r="80" spans="1:11" ht="12" customHeight="1">
      <c r="A80" s="48" t="s">
        <v>277</v>
      </c>
      <c r="B80" s="164"/>
      <c r="C80" s="163"/>
      <c r="D80" s="165"/>
      <c r="E80" s="165"/>
      <c r="F80" s="46">
        <v>2013</v>
      </c>
      <c r="G80" s="165"/>
      <c r="H80" s="57">
        <v>164</v>
      </c>
      <c r="I80" s="62" t="s">
        <v>261</v>
      </c>
      <c r="J80" s="57"/>
      <c r="K80" s="57"/>
    </row>
    <row r="81" spans="1:11" ht="12.75" customHeight="1">
      <c r="A81" s="48" t="s">
        <v>276</v>
      </c>
      <c r="B81" s="164"/>
      <c r="C81" s="163"/>
      <c r="D81" s="165"/>
      <c r="E81" s="165"/>
      <c r="F81" s="46">
        <v>2014</v>
      </c>
      <c r="G81" s="165"/>
      <c r="H81" s="46">
        <v>170</v>
      </c>
      <c r="I81" s="47" t="s">
        <v>260</v>
      </c>
      <c r="J81" s="47"/>
      <c r="K81" s="46"/>
    </row>
    <row r="82" spans="1:11" ht="13.5" customHeight="1">
      <c r="A82" s="48" t="s">
        <v>275</v>
      </c>
      <c r="B82" s="164"/>
      <c r="C82" s="163"/>
      <c r="D82" s="165"/>
      <c r="E82" s="165"/>
      <c r="F82" s="46">
        <v>2015</v>
      </c>
      <c r="G82" s="165"/>
      <c r="H82" s="46">
        <v>170</v>
      </c>
      <c r="I82" s="46" t="s">
        <v>260</v>
      </c>
      <c r="J82" s="46"/>
      <c r="K82" s="58"/>
    </row>
    <row r="83" spans="1:11" ht="14.25" customHeight="1">
      <c r="A83" s="61" t="s">
        <v>274</v>
      </c>
      <c r="B83" s="165">
        <v>597</v>
      </c>
      <c r="C83" s="165" t="s">
        <v>327</v>
      </c>
      <c r="D83" s="165" t="s">
        <v>189</v>
      </c>
      <c r="E83" s="165" t="s">
        <v>242</v>
      </c>
      <c r="F83" s="46">
        <v>2012</v>
      </c>
      <c r="G83" s="166" t="s">
        <v>166</v>
      </c>
      <c r="H83" s="46" t="s">
        <v>146</v>
      </c>
      <c r="I83" s="46"/>
      <c r="J83" s="46"/>
      <c r="K83" s="58"/>
    </row>
    <row r="84" spans="1:11" ht="22.5">
      <c r="A84" s="61" t="s">
        <v>215</v>
      </c>
      <c r="B84" s="165"/>
      <c r="C84" s="165"/>
      <c r="D84" s="165"/>
      <c r="E84" s="165"/>
      <c r="F84" s="46">
        <v>2013</v>
      </c>
      <c r="G84" s="166"/>
      <c r="H84" s="57">
        <v>10</v>
      </c>
      <c r="I84" s="59" t="s">
        <v>329</v>
      </c>
      <c r="J84" s="57">
        <f>19.3-10</f>
        <v>9.3</v>
      </c>
      <c r="K84" s="60" t="s">
        <v>158</v>
      </c>
    </row>
    <row r="85" spans="1:11" ht="22.5">
      <c r="A85" s="48" t="s">
        <v>273</v>
      </c>
      <c r="B85" s="165"/>
      <c r="C85" s="165"/>
      <c r="D85" s="165"/>
      <c r="E85" s="165"/>
      <c r="F85" s="46">
        <v>2014</v>
      </c>
      <c r="G85" s="166"/>
      <c r="H85" s="46">
        <v>20</v>
      </c>
      <c r="I85" s="47" t="s">
        <v>330</v>
      </c>
      <c r="J85" s="46">
        <f>48.2-20</f>
        <v>28.200000000000003</v>
      </c>
      <c r="K85" s="60" t="s">
        <v>118</v>
      </c>
    </row>
    <row r="86" spans="1:11" ht="22.5" customHeight="1">
      <c r="A86" s="48" t="s">
        <v>272</v>
      </c>
      <c r="B86" s="165"/>
      <c r="C86" s="165"/>
      <c r="D86" s="165"/>
      <c r="E86" s="165"/>
      <c r="F86" s="46">
        <v>2015</v>
      </c>
      <c r="G86" s="166"/>
      <c r="H86" s="46">
        <v>40</v>
      </c>
      <c r="I86" s="109" t="s">
        <v>376</v>
      </c>
      <c r="J86" s="109">
        <v>196</v>
      </c>
      <c r="K86" s="109" t="s">
        <v>378</v>
      </c>
    </row>
    <row r="87" spans="1:11" ht="11.25">
      <c r="A87" s="48" t="s">
        <v>271</v>
      </c>
      <c r="B87" s="165"/>
      <c r="C87" s="165"/>
      <c r="D87" s="165"/>
      <c r="E87" s="165"/>
      <c r="F87" s="46">
        <v>2016</v>
      </c>
      <c r="G87" s="166"/>
      <c r="H87" s="46">
        <v>60</v>
      </c>
      <c r="I87" s="46"/>
      <c r="J87" s="46"/>
      <c r="K87" s="51"/>
    </row>
    <row r="88" spans="1:11" ht="11.25">
      <c r="A88" s="48" t="s">
        <v>270</v>
      </c>
      <c r="B88" s="165"/>
      <c r="C88" s="165"/>
      <c r="D88" s="165"/>
      <c r="E88" s="165"/>
      <c r="F88" s="46">
        <v>2017</v>
      </c>
      <c r="G88" s="166"/>
      <c r="H88" s="46">
        <v>80</v>
      </c>
      <c r="I88" s="46"/>
      <c r="J88" s="46"/>
      <c r="K88" s="51"/>
    </row>
    <row r="89" spans="1:11" ht="11.25">
      <c r="A89" s="48" t="s">
        <v>334</v>
      </c>
      <c r="B89" s="165"/>
      <c r="C89" s="165"/>
      <c r="D89" s="165"/>
      <c r="E89" s="165"/>
      <c r="F89" s="46">
        <v>2018</v>
      </c>
      <c r="G89" s="166"/>
      <c r="H89" s="46">
        <v>100</v>
      </c>
      <c r="I89" s="46"/>
      <c r="J89" s="46"/>
      <c r="K89" s="51"/>
    </row>
    <row r="90" spans="1:11" ht="12.75" customHeight="1">
      <c r="A90" s="48" t="s">
        <v>269</v>
      </c>
      <c r="B90" s="165">
        <v>597</v>
      </c>
      <c r="C90" s="165" t="s">
        <v>213</v>
      </c>
      <c r="D90" s="165" t="s">
        <v>189</v>
      </c>
      <c r="E90" s="165" t="s">
        <v>242</v>
      </c>
      <c r="F90" s="46">
        <v>2012</v>
      </c>
      <c r="G90" s="166" t="s">
        <v>169</v>
      </c>
      <c r="H90" s="106">
        <v>1</v>
      </c>
      <c r="I90" s="46" t="s">
        <v>331</v>
      </c>
      <c r="J90" s="46"/>
      <c r="K90" s="51"/>
    </row>
    <row r="91" spans="1:11" ht="11.25">
      <c r="A91" s="48" t="s">
        <v>264</v>
      </c>
      <c r="B91" s="165"/>
      <c r="C91" s="165"/>
      <c r="D91" s="165"/>
      <c r="E91" s="165"/>
      <c r="F91" s="46">
        <v>2013</v>
      </c>
      <c r="G91" s="166"/>
      <c r="H91" s="107">
        <v>1</v>
      </c>
      <c r="I91" s="59" t="s">
        <v>331</v>
      </c>
      <c r="J91" s="57"/>
      <c r="K91" s="60"/>
    </row>
    <row r="92" spans="1:11" ht="11.25">
      <c r="A92" s="48" t="s">
        <v>265</v>
      </c>
      <c r="B92" s="165"/>
      <c r="C92" s="165"/>
      <c r="D92" s="165"/>
      <c r="E92" s="165"/>
      <c r="F92" s="46">
        <v>2014</v>
      </c>
      <c r="G92" s="166"/>
      <c r="H92" s="46">
        <v>2</v>
      </c>
      <c r="I92" s="47" t="s">
        <v>332</v>
      </c>
      <c r="J92" s="46"/>
      <c r="K92" s="46"/>
    </row>
    <row r="93" spans="1:11" ht="11.25">
      <c r="A93" s="48" t="s">
        <v>226</v>
      </c>
      <c r="B93" s="165"/>
      <c r="C93" s="165"/>
      <c r="D93" s="165"/>
      <c r="E93" s="165"/>
      <c r="F93" s="46">
        <v>2015</v>
      </c>
      <c r="G93" s="166"/>
      <c r="H93" s="46">
        <v>5</v>
      </c>
      <c r="I93" s="109" t="s">
        <v>377</v>
      </c>
      <c r="J93" s="109">
        <v>2.5</v>
      </c>
      <c r="K93" s="109"/>
    </row>
    <row r="94" spans="1:11" ht="11.25">
      <c r="A94" s="48" t="s">
        <v>266</v>
      </c>
      <c r="B94" s="165"/>
      <c r="C94" s="165"/>
      <c r="D94" s="165"/>
      <c r="E94" s="165"/>
      <c r="F94" s="46">
        <v>2016</v>
      </c>
      <c r="G94" s="166"/>
      <c r="H94" s="46">
        <v>6</v>
      </c>
      <c r="I94" s="46"/>
      <c r="J94" s="46"/>
      <c r="K94" s="46"/>
    </row>
    <row r="95" spans="1:11" ht="11.25">
      <c r="A95" s="48" t="s">
        <v>267</v>
      </c>
      <c r="B95" s="165"/>
      <c r="C95" s="165"/>
      <c r="D95" s="165"/>
      <c r="E95" s="165"/>
      <c r="F95" s="46">
        <v>2017</v>
      </c>
      <c r="G95" s="166"/>
      <c r="H95" s="46">
        <v>7</v>
      </c>
      <c r="I95" s="46"/>
      <c r="J95" s="46"/>
      <c r="K95" s="46"/>
    </row>
    <row r="96" spans="1:11" ht="11.25">
      <c r="A96" s="48" t="s">
        <v>268</v>
      </c>
      <c r="B96" s="165"/>
      <c r="C96" s="165"/>
      <c r="D96" s="165"/>
      <c r="E96" s="165"/>
      <c r="F96" s="46">
        <v>2018</v>
      </c>
      <c r="G96" s="166"/>
      <c r="H96" s="46">
        <v>8</v>
      </c>
      <c r="I96" s="46"/>
      <c r="J96" s="46"/>
      <c r="K96" s="46"/>
    </row>
    <row r="97" spans="1:11" ht="11.25">
      <c r="A97" s="184"/>
      <c r="B97" s="184"/>
      <c r="C97" s="184"/>
      <c r="D97" s="184"/>
      <c r="E97" s="184"/>
      <c r="F97" s="184"/>
      <c r="G97" s="184"/>
      <c r="H97" s="184"/>
      <c r="I97" s="184"/>
      <c r="J97" s="184"/>
      <c r="K97" s="184"/>
    </row>
    <row r="98" spans="1:11" ht="11.25">
      <c r="A98" s="184" t="s">
        <v>239</v>
      </c>
      <c r="B98" s="184"/>
      <c r="C98" s="184"/>
      <c r="D98" s="184"/>
      <c r="E98" s="184"/>
      <c r="F98" s="184"/>
      <c r="G98" s="184"/>
      <c r="H98" s="184"/>
      <c r="I98" s="184"/>
      <c r="J98" s="184"/>
      <c r="K98" s="184"/>
    </row>
    <row r="99" spans="1:11" ht="12.75" customHeight="1">
      <c r="A99" s="183" t="s">
        <v>263</v>
      </c>
      <c r="B99" s="183"/>
      <c r="C99" s="183"/>
      <c r="D99" s="183"/>
      <c r="E99" s="183"/>
      <c r="F99" s="183"/>
      <c r="G99" s="183"/>
      <c r="H99" s="183"/>
      <c r="I99" s="183"/>
      <c r="J99" s="183"/>
      <c r="K99" s="183"/>
    </row>
    <row r="100" spans="1:11" ht="24" customHeight="1">
      <c r="A100" s="182" t="s">
        <v>328</v>
      </c>
      <c r="B100" s="182"/>
      <c r="C100" s="182"/>
      <c r="D100" s="182"/>
      <c r="E100" s="182"/>
      <c r="F100" s="182"/>
      <c r="G100" s="182"/>
      <c r="H100" s="182"/>
      <c r="I100" s="182"/>
      <c r="J100" s="182"/>
      <c r="K100" s="182"/>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A100:K100"/>
    <mergeCell ref="B72:B78"/>
    <mergeCell ref="C72:C78"/>
    <mergeCell ref="D72:D78"/>
    <mergeCell ref="E72:E78"/>
    <mergeCell ref="G83:G89"/>
    <mergeCell ref="A99:K99"/>
    <mergeCell ref="A98:K98"/>
    <mergeCell ref="G90:G96"/>
    <mergeCell ref="A97:K97"/>
    <mergeCell ref="B83:B89"/>
    <mergeCell ref="B90:B96"/>
    <mergeCell ref="E83:E89"/>
    <mergeCell ref="C83:C89"/>
    <mergeCell ref="C90:C96"/>
    <mergeCell ref="D90:D96"/>
    <mergeCell ref="E90:E96"/>
    <mergeCell ref="D83:D89"/>
    <mergeCell ref="F1:G1"/>
    <mergeCell ref="G29:G34"/>
    <mergeCell ref="A3:K3"/>
    <mergeCell ref="A4:A5"/>
    <mergeCell ref="D14:D20"/>
    <mergeCell ref="K4:K5"/>
    <mergeCell ref="F4:F5"/>
    <mergeCell ref="B14:B20"/>
    <mergeCell ref="B4:B5"/>
    <mergeCell ref="D4:D5"/>
    <mergeCell ref="A2:K2"/>
    <mergeCell ref="G21:G27"/>
    <mergeCell ref="C4:C5"/>
    <mergeCell ref="C7:C13"/>
    <mergeCell ref="D28:D34"/>
    <mergeCell ref="E14:E20"/>
    <mergeCell ref="B28:B34"/>
    <mergeCell ref="D21:D27"/>
    <mergeCell ref="E21:E27"/>
    <mergeCell ref="D7:D13"/>
    <mergeCell ref="D35:D41"/>
    <mergeCell ref="E35:E41"/>
    <mergeCell ref="G35:G41"/>
    <mergeCell ref="B7:B13"/>
    <mergeCell ref="E28:E34"/>
    <mergeCell ref="B49:B57"/>
    <mergeCell ref="C49:C57"/>
    <mergeCell ref="D49:D57"/>
    <mergeCell ref="B35:B41"/>
    <mergeCell ref="C35:C41"/>
    <mergeCell ref="C28:C34"/>
    <mergeCell ref="C14:C20"/>
    <mergeCell ref="B21:B27"/>
    <mergeCell ref="C21:C27"/>
    <mergeCell ref="E7:E13"/>
    <mergeCell ref="E4:E5"/>
    <mergeCell ref="G7:G13"/>
    <mergeCell ref="G4:J4"/>
    <mergeCell ref="G14:G20"/>
    <mergeCell ref="G79:G82"/>
    <mergeCell ref="G49:G57"/>
    <mergeCell ref="E49:E57"/>
    <mergeCell ref="G72:G78"/>
    <mergeCell ref="E79:E82"/>
    <mergeCell ref="G65:G71"/>
    <mergeCell ref="E65:E71"/>
    <mergeCell ref="G42:G48"/>
    <mergeCell ref="G58:G64"/>
    <mergeCell ref="E58:E64"/>
    <mergeCell ref="B42:B48"/>
    <mergeCell ref="B58:B64"/>
    <mergeCell ref="D42:D48"/>
    <mergeCell ref="E42:E48"/>
    <mergeCell ref="C42:C48"/>
    <mergeCell ref="C58:C64"/>
    <mergeCell ref="C79:C82"/>
    <mergeCell ref="B79:B82"/>
    <mergeCell ref="D79:D82"/>
    <mergeCell ref="C65:C71"/>
    <mergeCell ref="D65:D71"/>
    <mergeCell ref="D58:D64"/>
    <mergeCell ref="B65:B71"/>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view="pageBreakPreview" zoomScale="93" zoomScaleNormal="90" zoomScaleSheetLayoutView="93" zoomScalePageLayoutView="0" workbookViewId="0" topLeftCell="A1">
      <pane ySplit="6" topLeftCell="A7" activePane="bottomLeft" state="frozen"/>
      <selection pane="topLeft" activeCell="A1" sqref="A1"/>
      <selection pane="bottomLeft" activeCell="K93" sqref="K93"/>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335</v>
      </c>
    </row>
    <row r="2" spans="1:11" ht="12.75">
      <c r="A2" s="202" t="s">
        <v>373</v>
      </c>
      <c r="B2" s="203"/>
      <c r="C2" s="203"/>
      <c r="D2" s="203"/>
      <c r="E2" s="203"/>
      <c r="F2" s="203"/>
      <c r="G2" s="203"/>
      <c r="H2" s="203"/>
      <c r="I2" s="203"/>
      <c r="J2" s="203"/>
      <c r="K2" s="203"/>
    </row>
    <row r="3" spans="1:11" ht="12.75">
      <c r="A3" s="205" t="s">
        <v>201</v>
      </c>
      <c r="B3" s="205"/>
      <c r="C3" s="205"/>
      <c r="D3" s="205"/>
      <c r="E3" s="205"/>
      <c r="F3" s="205"/>
      <c r="G3" s="205"/>
      <c r="H3" s="205"/>
      <c r="I3" s="205"/>
      <c r="J3" s="205"/>
      <c r="K3" s="205"/>
    </row>
    <row r="4" spans="1:11" ht="21.75" customHeight="1">
      <c r="A4" s="206" t="s">
        <v>179</v>
      </c>
      <c r="B4" s="185" t="s">
        <v>227</v>
      </c>
      <c r="C4" s="185" t="s">
        <v>62</v>
      </c>
      <c r="D4" s="185" t="s">
        <v>228</v>
      </c>
      <c r="E4" s="185" t="s">
        <v>229</v>
      </c>
      <c r="F4" s="185" t="s">
        <v>230</v>
      </c>
      <c r="G4" s="185" t="s">
        <v>231</v>
      </c>
      <c r="H4" s="185"/>
      <c r="I4" s="185"/>
      <c r="J4" s="185"/>
      <c r="K4" s="24" t="s">
        <v>205</v>
      </c>
    </row>
    <row r="5" spans="1:11" ht="56.25">
      <c r="A5" s="207"/>
      <c r="B5" s="185"/>
      <c r="C5" s="185"/>
      <c r="D5" s="185"/>
      <c r="E5" s="185"/>
      <c r="F5" s="185"/>
      <c r="G5" s="25" t="s">
        <v>147</v>
      </c>
      <c r="H5" s="24" t="s">
        <v>207</v>
      </c>
      <c r="I5" s="24" t="s">
        <v>208</v>
      </c>
      <c r="J5" s="24" t="s">
        <v>209</v>
      </c>
      <c r="K5" s="26"/>
    </row>
    <row r="6" spans="1:11" ht="11.25">
      <c r="A6" s="27">
        <v>1</v>
      </c>
      <c r="B6" s="24">
        <v>2</v>
      </c>
      <c r="C6" s="24">
        <v>3</v>
      </c>
      <c r="D6" s="24">
        <v>4</v>
      </c>
      <c r="E6" s="24">
        <v>5</v>
      </c>
      <c r="F6" s="24">
        <v>6</v>
      </c>
      <c r="G6" s="25">
        <v>7</v>
      </c>
      <c r="H6" s="24">
        <v>8</v>
      </c>
      <c r="I6" s="24">
        <v>9</v>
      </c>
      <c r="J6" s="24">
        <v>10</v>
      </c>
      <c r="K6" s="24">
        <v>11</v>
      </c>
    </row>
    <row r="7" spans="1:11" ht="11.25">
      <c r="A7" s="204" t="s">
        <v>232</v>
      </c>
      <c r="B7" s="204"/>
      <c r="C7" s="204"/>
      <c r="D7" s="204"/>
      <c r="E7" s="204"/>
      <c r="F7" s="204"/>
      <c r="G7" s="204"/>
      <c r="H7" s="204"/>
      <c r="I7" s="204"/>
      <c r="J7" s="204"/>
      <c r="K7" s="204"/>
    </row>
    <row r="8" spans="1:11" ht="11.25">
      <c r="A8" s="204" t="s">
        <v>0</v>
      </c>
      <c r="B8" s="204"/>
      <c r="C8" s="204"/>
      <c r="D8" s="204"/>
      <c r="E8" s="204"/>
      <c r="F8" s="204"/>
      <c r="G8" s="204"/>
      <c r="H8" s="204"/>
      <c r="I8" s="204"/>
      <c r="J8" s="204"/>
      <c r="K8" s="204"/>
    </row>
    <row r="9" spans="1:11" ht="81.75" customHeight="1">
      <c r="A9" s="27" t="s">
        <v>77</v>
      </c>
      <c r="B9" s="28" t="s">
        <v>148</v>
      </c>
      <c r="C9" s="28" t="s">
        <v>149</v>
      </c>
      <c r="D9" s="28" t="s">
        <v>417</v>
      </c>
      <c r="E9" s="29">
        <v>41274</v>
      </c>
      <c r="F9" s="29">
        <v>41274</v>
      </c>
      <c r="G9" s="5">
        <v>2012</v>
      </c>
      <c r="H9" s="5"/>
      <c r="I9" s="5"/>
      <c r="J9" s="5"/>
      <c r="K9" s="5" t="s">
        <v>32</v>
      </c>
    </row>
    <row r="10" spans="1:11" ht="69.75" customHeight="1">
      <c r="A10" s="27" t="s">
        <v>78</v>
      </c>
      <c r="B10" s="28" t="s">
        <v>199</v>
      </c>
      <c r="C10" s="28" t="s">
        <v>336</v>
      </c>
      <c r="D10" s="30" t="s">
        <v>391</v>
      </c>
      <c r="E10" s="29">
        <v>41639</v>
      </c>
      <c r="F10" s="31">
        <v>41639</v>
      </c>
      <c r="G10" s="7">
        <v>2013</v>
      </c>
      <c r="H10" s="7"/>
      <c r="I10" s="7"/>
      <c r="J10" s="7"/>
      <c r="K10" s="5" t="s">
        <v>32</v>
      </c>
    </row>
    <row r="11" spans="1:11" ht="56.25" customHeight="1">
      <c r="A11" s="32" t="s">
        <v>79</v>
      </c>
      <c r="B11" s="28" t="s">
        <v>199</v>
      </c>
      <c r="C11" s="28" t="s">
        <v>339</v>
      </c>
      <c r="D11" s="33" t="s">
        <v>337</v>
      </c>
      <c r="E11" s="31">
        <v>42004</v>
      </c>
      <c r="F11" s="31">
        <v>42004</v>
      </c>
      <c r="G11" s="34" t="s">
        <v>121</v>
      </c>
      <c r="H11" s="35"/>
      <c r="I11" s="35"/>
      <c r="J11" s="35"/>
      <c r="K11" s="5" t="s">
        <v>32</v>
      </c>
    </row>
    <row r="12" spans="1:13" ht="80.25" customHeight="1">
      <c r="A12" s="64" t="s">
        <v>80</v>
      </c>
      <c r="B12" s="44" t="s">
        <v>199</v>
      </c>
      <c r="C12" s="42" t="s">
        <v>338</v>
      </c>
      <c r="D12" s="45" t="s">
        <v>425</v>
      </c>
      <c r="E12" s="65">
        <v>42369</v>
      </c>
      <c r="F12" s="65"/>
      <c r="G12" s="48" t="s">
        <v>372</v>
      </c>
      <c r="H12" s="66"/>
      <c r="I12" s="66"/>
      <c r="J12" s="66"/>
      <c r="K12" s="46" t="s">
        <v>32</v>
      </c>
      <c r="M12" s="41"/>
    </row>
    <row r="13" spans="1:11" ht="81" customHeight="1">
      <c r="A13" s="64" t="s">
        <v>392</v>
      </c>
      <c r="B13" s="127" t="s">
        <v>393</v>
      </c>
      <c r="C13" s="42" t="s">
        <v>414</v>
      </c>
      <c r="D13" s="155" t="s">
        <v>432</v>
      </c>
      <c r="E13" s="157">
        <v>42735</v>
      </c>
      <c r="F13" s="157"/>
      <c r="G13" s="159" t="s">
        <v>429</v>
      </c>
      <c r="H13" s="158"/>
      <c r="I13" s="158"/>
      <c r="J13" s="158"/>
      <c r="K13" s="156" t="s">
        <v>415</v>
      </c>
    </row>
    <row r="14" spans="1:11" ht="11.25">
      <c r="A14" s="186" t="s">
        <v>33</v>
      </c>
      <c r="B14" s="187"/>
      <c r="C14" s="187"/>
      <c r="D14" s="187"/>
      <c r="E14" s="187"/>
      <c r="F14" s="187"/>
      <c r="G14" s="187"/>
      <c r="H14" s="187"/>
      <c r="I14" s="187"/>
      <c r="J14" s="187"/>
      <c r="K14" s="188"/>
    </row>
    <row r="15" spans="1:11" ht="116.25" customHeight="1">
      <c r="A15" s="67" t="s">
        <v>81</v>
      </c>
      <c r="B15" s="42" t="s">
        <v>132</v>
      </c>
      <c r="C15" s="44" t="s">
        <v>133</v>
      </c>
      <c r="D15" s="44" t="s">
        <v>418</v>
      </c>
      <c r="E15" s="65">
        <v>41274</v>
      </c>
      <c r="F15" s="65">
        <v>41274</v>
      </c>
      <c r="G15" s="48" t="s">
        <v>135</v>
      </c>
      <c r="H15" s="46">
        <v>2414.4</v>
      </c>
      <c r="I15" s="46">
        <v>2414.4</v>
      </c>
      <c r="J15" s="46"/>
      <c r="K15" s="46"/>
    </row>
    <row r="16" spans="1:11" ht="112.5">
      <c r="A16" s="67" t="s">
        <v>42</v>
      </c>
      <c r="B16" s="42" t="s">
        <v>152</v>
      </c>
      <c r="C16" s="44" t="s">
        <v>159</v>
      </c>
      <c r="D16" s="44" t="s">
        <v>340</v>
      </c>
      <c r="E16" s="65">
        <v>41639</v>
      </c>
      <c r="F16" s="65">
        <v>41639</v>
      </c>
      <c r="G16" s="48" t="s">
        <v>2</v>
      </c>
      <c r="H16" s="46">
        <v>3059.6</v>
      </c>
      <c r="I16" s="46">
        <v>3059.6</v>
      </c>
      <c r="J16" s="46"/>
      <c r="K16" s="46"/>
    </row>
    <row r="17" spans="1:11" ht="140.25" customHeight="1">
      <c r="A17" s="67" t="s">
        <v>43</v>
      </c>
      <c r="B17" s="44" t="s">
        <v>16</v>
      </c>
      <c r="C17" s="44" t="s">
        <v>153</v>
      </c>
      <c r="D17" s="43" t="s">
        <v>341</v>
      </c>
      <c r="E17" s="68">
        <v>42004</v>
      </c>
      <c r="F17" s="69">
        <v>42004</v>
      </c>
      <c r="G17" s="70" t="s">
        <v>121</v>
      </c>
      <c r="H17" s="49">
        <v>3228.4</v>
      </c>
      <c r="I17" s="49">
        <v>3228.4</v>
      </c>
      <c r="J17" s="49"/>
      <c r="K17" s="71"/>
    </row>
    <row r="18" spans="1:11" ht="112.5">
      <c r="A18" s="67" t="s">
        <v>136</v>
      </c>
      <c r="B18" s="44" t="s">
        <v>342</v>
      </c>
      <c r="C18" s="44" t="s">
        <v>153</v>
      </c>
      <c r="D18" s="43" t="s">
        <v>434</v>
      </c>
      <c r="E18" s="116">
        <v>42369</v>
      </c>
      <c r="F18" s="73">
        <v>42369</v>
      </c>
      <c r="G18" s="70" t="s">
        <v>372</v>
      </c>
      <c r="H18" s="49">
        <v>912.7</v>
      </c>
      <c r="I18" s="49">
        <v>912.7</v>
      </c>
      <c r="J18" s="49"/>
      <c r="K18" s="71"/>
    </row>
    <row r="19" spans="1:11" ht="139.5" customHeight="1">
      <c r="A19" s="24" t="s">
        <v>319</v>
      </c>
      <c r="B19" s="130" t="s">
        <v>16</v>
      </c>
      <c r="C19" s="124" t="s">
        <v>153</v>
      </c>
      <c r="D19" s="154" t="s">
        <v>433</v>
      </c>
      <c r="E19" s="137">
        <v>42735</v>
      </c>
      <c r="F19" s="24"/>
      <c r="G19" s="153">
        <v>42460</v>
      </c>
      <c r="H19" s="148">
        <v>757</v>
      </c>
      <c r="I19" s="125"/>
      <c r="J19" s="26"/>
      <c r="K19" s="141"/>
    </row>
    <row r="20" spans="1:11" ht="11.25">
      <c r="A20" s="194" t="s">
        <v>161</v>
      </c>
      <c r="B20" s="194"/>
      <c r="C20" s="194"/>
      <c r="D20" s="194"/>
      <c r="E20" s="194"/>
      <c r="F20" s="194"/>
      <c r="G20" s="194"/>
      <c r="H20" s="194"/>
      <c r="I20" s="194"/>
      <c r="J20" s="194"/>
      <c r="K20" s="194"/>
    </row>
    <row r="21" spans="1:11" ht="135">
      <c r="A21" s="74" t="s">
        <v>82</v>
      </c>
      <c r="B21" s="47" t="s">
        <v>132</v>
      </c>
      <c r="C21" s="44" t="s">
        <v>106</v>
      </c>
      <c r="D21" s="44" t="s">
        <v>343</v>
      </c>
      <c r="E21" s="72">
        <v>41274</v>
      </c>
      <c r="F21" s="72">
        <v>41274</v>
      </c>
      <c r="G21" s="49">
        <v>2012</v>
      </c>
      <c r="H21" s="49">
        <v>780.4</v>
      </c>
      <c r="I21" s="49">
        <v>780.4</v>
      </c>
      <c r="J21" s="75"/>
      <c r="K21" s="75"/>
    </row>
    <row r="22" spans="1:11" ht="112.5">
      <c r="A22" s="74" t="s">
        <v>107</v>
      </c>
      <c r="B22" s="42" t="s">
        <v>152</v>
      </c>
      <c r="C22" s="44" t="s">
        <v>170</v>
      </c>
      <c r="D22" s="76" t="s">
        <v>344</v>
      </c>
      <c r="E22" s="68">
        <v>41639</v>
      </c>
      <c r="F22" s="68">
        <v>41639</v>
      </c>
      <c r="G22" s="77" t="s">
        <v>2</v>
      </c>
      <c r="H22" s="75">
        <v>1158.9</v>
      </c>
      <c r="I22" s="75">
        <v>1158.9</v>
      </c>
      <c r="J22" s="75"/>
      <c r="K22" s="75"/>
    </row>
    <row r="23" spans="1:11" ht="157.5">
      <c r="A23" s="74" t="s">
        <v>137</v>
      </c>
      <c r="B23" s="44" t="s">
        <v>16</v>
      </c>
      <c r="C23" s="44" t="s">
        <v>173</v>
      </c>
      <c r="D23" s="44" t="s">
        <v>345</v>
      </c>
      <c r="E23" s="68">
        <v>42004</v>
      </c>
      <c r="F23" s="72">
        <v>42004</v>
      </c>
      <c r="G23" s="77" t="s">
        <v>121</v>
      </c>
      <c r="H23" s="75">
        <v>1461.5</v>
      </c>
      <c r="I23" s="78">
        <v>1461.5</v>
      </c>
      <c r="J23" s="75"/>
      <c r="K23" s="44"/>
    </row>
    <row r="24" spans="1:11" ht="112.5">
      <c r="A24" s="79" t="s">
        <v>83</v>
      </c>
      <c r="B24" s="44" t="s">
        <v>342</v>
      </c>
      <c r="C24" s="44" t="s">
        <v>173</v>
      </c>
      <c r="D24" s="43" t="s">
        <v>435</v>
      </c>
      <c r="E24" s="116">
        <v>42369</v>
      </c>
      <c r="F24" s="116">
        <v>42369</v>
      </c>
      <c r="G24" s="117" t="s">
        <v>372</v>
      </c>
      <c r="H24" s="118">
        <v>567.6</v>
      </c>
      <c r="I24" s="78">
        <v>576.6</v>
      </c>
      <c r="J24" s="49"/>
      <c r="K24" s="44"/>
    </row>
    <row r="25" spans="1:11" ht="105" customHeight="1">
      <c r="A25" s="24" t="s">
        <v>313</v>
      </c>
      <c r="B25" s="130" t="s">
        <v>416</v>
      </c>
      <c r="C25" s="124" t="s">
        <v>173</v>
      </c>
      <c r="D25" s="152" t="s">
        <v>436</v>
      </c>
      <c r="E25" s="149">
        <v>42735</v>
      </c>
      <c r="F25" s="26"/>
      <c r="G25" s="150" t="s">
        <v>429</v>
      </c>
      <c r="H25" s="148">
        <v>733.8</v>
      </c>
      <c r="I25" s="51"/>
      <c r="J25" s="26"/>
      <c r="K25" s="141"/>
    </row>
    <row r="26" spans="1:11" ht="11.25">
      <c r="A26" s="195" t="s">
        <v>138</v>
      </c>
      <c r="B26" s="195"/>
      <c r="C26" s="195"/>
      <c r="D26" s="195"/>
      <c r="E26" s="195"/>
      <c r="F26" s="195"/>
      <c r="G26" s="195"/>
      <c r="H26" s="195"/>
      <c r="I26" s="195"/>
      <c r="J26" s="195"/>
      <c r="K26" s="195"/>
    </row>
    <row r="27" spans="1:11" ht="115.5" customHeight="1">
      <c r="A27" s="74" t="s">
        <v>84</v>
      </c>
      <c r="B27" s="42" t="s">
        <v>132</v>
      </c>
      <c r="C27" s="44" t="s">
        <v>108</v>
      </c>
      <c r="D27" s="80" t="s">
        <v>346</v>
      </c>
      <c r="E27" s="72">
        <v>41274</v>
      </c>
      <c r="F27" s="72">
        <v>41274</v>
      </c>
      <c r="G27" s="77" t="s">
        <v>135</v>
      </c>
      <c r="H27" s="49">
        <v>228.4</v>
      </c>
      <c r="I27" s="49">
        <v>228.4</v>
      </c>
      <c r="J27" s="49"/>
      <c r="K27" s="49"/>
    </row>
    <row r="28" spans="1:11" ht="138.75" customHeight="1">
      <c r="A28" s="74" t="s">
        <v>44</v>
      </c>
      <c r="B28" s="76" t="s">
        <v>171</v>
      </c>
      <c r="C28" s="44" t="s">
        <v>172</v>
      </c>
      <c r="D28" s="81" t="s">
        <v>347</v>
      </c>
      <c r="E28" s="68">
        <v>41639</v>
      </c>
      <c r="F28" s="68">
        <v>41639</v>
      </c>
      <c r="G28" s="77" t="s">
        <v>2</v>
      </c>
      <c r="H28" s="75">
        <v>320.6</v>
      </c>
      <c r="I28" s="75">
        <v>320.6</v>
      </c>
      <c r="J28" s="75"/>
      <c r="K28" s="75"/>
    </row>
    <row r="29" spans="1:11" ht="139.5" customHeight="1">
      <c r="A29" s="74" t="s">
        <v>45</v>
      </c>
      <c r="B29" s="44" t="s">
        <v>16</v>
      </c>
      <c r="C29" s="44" t="s">
        <v>172</v>
      </c>
      <c r="D29" s="82" t="s">
        <v>348</v>
      </c>
      <c r="E29" s="68">
        <v>42004</v>
      </c>
      <c r="F29" s="73">
        <v>42004</v>
      </c>
      <c r="G29" s="77" t="s">
        <v>121</v>
      </c>
      <c r="H29" s="49">
        <v>283</v>
      </c>
      <c r="I29" s="49">
        <v>283</v>
      </c>
      <c r="J29" s="49"/>
      <c r="K29" s="75"/>
    </row>
    <row r="30" spans="1:11" ht="138.75" customHeight="1">
      <c r="A30" s="79" t="s">
        <v>85</v>
      </c>
      <c r="B30" s="44" t="s">
        <v>342</v>
      </c>
      <c r="C30" s="44" t="s">
        <v>172</v>
      </c>
      <c r="D30" s="43" t="s">
        <v>437</v>
      </c>
      <c r="E30" s="116">
        <v>42369</v>
      </c>
      <c r="F30" s="73">
        <v>42369</v>
      </c>
      <c r="G30" s="117" t="s">
        <v>372</v>
      </c>
      <c r="H30" s="49">
        <v>320.4</v>
      </c>
      <c r="I30" s="49">
        <v>320.4</v>
      </c>
      <c r="J30" s="49"/>
      <c r="K30" s="49"/>
    </row>
    <row r="31" spans="1:11" ht="136.5" customHeight="1">
      <c r="A31" s="24" t="s">
        <v>308</v>
      </c>
      <c r="B31" s="130" t="s">
        <v>416</v>
      </c>
      <c r="C31" s="124" t="s">
        <v>172</v>
      </c>
      <c r="D31" s="152" t="s">
        <v>438</v>
      </c>
      <c r="E31" s="137">
        <v>42735</v>
      </c>
      <c r="F31" s="24"/>
      <c r="G31" s="153">
        <v>42460</v>
      </c>
      <c r="H31" s="148">
        <v>285.8</v>
      </c>
      <c r="I31" s="26"/>
      <c r="J31" s="26"/>
      <c r="K31" s="26"/>
    </row>
    <row r="32" spans="1:11" ht="15" customHeight="1">
      <c r="A32" s="193" t="s">
        <v>191</v>
      </c>
      <c r="B32" s="193"/>
      <c r="C32" s="193"/>
      <c r="D32" s="193"/>
      <c r="E32" s="193"/>
      <c r="F32" s="193"/>
      <c r="G32" s="193"/>
      <c r="H32" s="193"/>
      <c r="I32" s="193"/>
      <c r="J32" s="193"/>
      <c r="K32" s="193"/>
    </row>
    <row r="33" spans="1:11" ht="70.5" customHeight="1">
      <c r="A33" s="67" t="s">
        <v>86</v>
      </c>
      <c r="B33" s="44" t="s">
        <v>127</v>
      </c>
      <c r="C33" s="44" t="s">
        <v>17</v>
      </c>
      <c r="D33" s="44" t="s">
        <v>349</v>
      </c>
      <c r="E33" s="65">
        <v>41274</v>
      </c>
      <c r="F33" s="65">
        <v>41274</v>
      </c>
      <c r="G33" s="46">
        <v>2012</v>
      </c>
      <c r="H33" s="46">
        <v>102.3</v>
      </c>
      <c r="I33" s="46">
        <v>102.3</v>
      </c>
      <c r="J33" s="46"/>
      <c r="K33" s="46"/>
    </row>
    <row r="34" spans="1:11" ht="69.75" customHeight="1">
      <c r="A34" s="67" t="s">
        <v>46</v>
      </c>
      <c r="B34" s="44" t="s">
        <v>187</v>
      </c>
      <c r="C34" s="44" t="s">
        <v>110</v>
      </c>
      <c r="D34" s="42" t="s">
        <v>35</v>
      </c>
      <c r="E34" s="65">
        <v>41639</v>
      </c>
      <c r="F34" s="83">
        <v>41639</v>
      </c>
      <c r="G34" s="46">
        <v>2013</v>
      </c>
      <c r="H34" s="46">
        <v>650.9</v>
      </c>
      <c r="I34" s="46">
        <v>650.9</v>
      </c>
      <c r="J34" s="46"/>
      <c r="K34" s="46"/>
    </row>
    <row r="35" spans="1:11" ht="137.25" customHeight="1">
      <c r="A35" s="67" t="s">
        <v>87</v>
      </c>
      <c r="B35" s="44" t="s">
        <v>351</v>
      </c>
      <c r="C35" s="44" t="s">
        <v>109</v>
      </c>
      <c r="D35" s="42" t="s">
        <v>34</v>
      </c>
      <c r="E35" s="65">
        <v>42004</v>
      </c>
      <c r="F35" s="83">
        <v>42004</v>
      </c>
      <c r="G35" s="48" t="s">
        <v>121</v>
      </c>
      <c r="H35" s="46">
        <v>755.4</v>
      </c>
      <c r="I35" s="46">
        <v>755.4</v>
      </c>
      <c r="J35" s="46"/>
      <c r="K35" s="46"/>
    </row>
    <row r="36" spans="1:11" ht="69.75" customHeight="1">
      <c r="A36" s="67" t="s">
        <v>217</v>
      </c>
      <c r="B36" s="44" t="s">
        <v>350</v>
      </c>
      <c r="C36" s="105" t="s">
        <v>361</v>
      </c>
      <c r="D36" s="42" t="s">
        <v>430</v>
      </c>
      <c r="E36" s="65">
        <v>42369</v>
      </c>
      <c r="F36" s="83">
        <v>42369</v>
      </c>
      <c r="G36" s="48" t="s">
        <v>372</v>
      </c>
      <c r="H36" s="46">
        <v>761.4</v>
      </c>
      <c r="I36" s="46">
        <v>761.4</v>
      </c>
      <c r="J36" s="46"/>
      <c r="K36" s="46"/>
    </row>
    <row r="37" spans="1:11" ht="69" customHeight="1">
      <c r="A37" s="129" t="s">
        <v>303</v>
      </c>
      <c r="B37" s="127" t="s">
        <v>350</v>
      </c>
      <c r="C37" s="105" t="s">
        <v>426</v>
      </c>
      <c r="D37" s="105" t="s">
        <v>439</v>
      </c>
      <c r="E37" s="65">
        <v>42735</v>
      </c>
      <c r="F37" s="83"/>
      <c r="G37" s="48" t="s">
        <v>429</v>
      </c>
      <c r="H37" s="145" t="s">
        <v>427</v>
      </c>
      <c r="I37" s="125" t="s">
        <v>428</v>
      </c>
      <c r="J37" s="125"/>
      <c r="K37" s="125"/>
    </row>
    <row r="38" spans="1:11" ht="22.5" customHeight="1">
      <c r="A38" s="193" t="s">
        <v>111</v>
      </c>
      <c r="B38" s="193"/>
      <c r="C38" s="193"/>
      <c r="D38" s="193"/>
      <c r="E38" s="193"/>
      <c r="F38" s="193"/>
      <c r="G38" s="193"/>
      <c r="H38" s="193"/>
      <c r="I38" s="193"/>
      <c r="J38" s="193"/>
      <c r="K38" s="193"/>
    </row>
    <row r="39" spans="1:11" ht="92.25" customHeight="1">
      <c r="A39" s="67" t="s">
        <v>88</v>
      </c>
      <c r="B39" s="44" t="s">
        <v>134</v>
      </c>
      <c r="C39" s="44" t="s">
        <v>21</v>
      </c>
      <c r="D39" s="44" t="s">
        <v>353</v>
      </c>
      <c r="E39" s="65">
        <v>41274</v>
      </c>
      <c r="F39" s="65">
        <v>41274</v>
      </c>
      <c r="G39" s="46">
        <v>2012</v>
      </c>
      <c r="H39" s="46">
        <v>210.3</v>
      </c>
      <c r="I39" s="46">
        <v>210.3</v>
      </c>
      <c r="J39" s="46"/>
      <c r="K39" s="46"/>
    </row>
    <row r="40" spans="1:11" ht="152.25" customHeight="1">
      <c r="A40" s="67" t="s">
        <v>89</v>
      </c>
      <c r="B40" s="84" t="s">
        <v>352</v>
      </c>
      <c r="C40" s="44" t="s">
        <v>154</v>
      </c>
      <c r="D40" s="42" t="s">
        <v>419</v>
      </c>
      <c r="E40" s="83">
        <v>41639</v>
      </c>
      <c r="F40" s="83">
        <v>41639</v>
      </c>
      <c r="G40" s="47">
        <v>2013</v>
      </c>
      <c r="H40" s="47">
        <v>190.102</v>
      </c>
      <c r="I40" s="47">
        <v>190.102</v>
      </c>
      <c r="J40" s="85"/>
      <c r="K40" s="46"/>
    </row>
    <row r="41" spans="1:11" ht="152.25" customHeight="1">
      <c r="A41" s="67" t="s">
        <v>90</v>
      </c>
      <c r="B41" s="84" t="s">
        <v>112</v>
      </c>
      <c r="C41" s="44" t="s">
        <v>155</v>
      </c>
      <c r="D41" s="44" t="s">
        <v>354</v>
      </c>
      <c r="E41" s="86">
        <v>42004</v>
      </c>
      <c r="F41" s="86">
        <v>42004</v>
      </c>
      <c r="G41" s="87">
        <v>2014</v>
      </c>
      <c r="H41" s="88">
        <v>192.325</v>
      </c>
      <c r="I41" s="88">
        <v>192.325</v>
      </c>
      <c r="J41" s="46"/>
      <c r="K41" s="46"/>
    </row>
    <row r="42" spans="1:11" ht="150" customHeight="1">
      <c r="A42" s="67" t="s">
        <v>91</v>
      </c>
      <c r="B42" s="84" t="s">
        <v>352</v>
      </c>
      <c r="C42" s="44" t="s">
        <v>58</v>
      </c>
      <c r="D42" s="42" t="s">
        <v>440</v>
      </c>
      <c r="E42" s="89">
        <v>42369</v>
      </c>
      <c r="F42" s="89">
        <v>42369</v>
      </c>
      <c r="G42" s="90" t="s">
        <v>372</v>
      </c>
      <c r="H42" s="91">
        <v>83.203</v>
      </c>
      <c r="I42" s="91">
        <v>83.203</v>
      </c>
      <c r="J42" s="92"/>
      <c r="K42" s="92"/>
    </row>
    <row r="43" spans="1:11" ht="150.75" customHeight="1" thickBot="1">
      <c r="A43" s="32" t="s">
        <v>407</v>
      </c>
      <c r="B43" s="84" t="s">
        <v>409</v>
      </c>
      <c r="C43" s="124" t="s">
        <v>408</v>
      </c>
      <c r="D43" s="151" t="s">
        <v>441</v>
      </c>
      <c r="E43" s="86">
        <v>42735</v>
      </c>
      <c r="F43" s="86"/>
      <c r="G43" s="87" t="s">
        <v>429</v>
      </c>
      <c r="H43" s="138">
        <v>201.114</v>
      </c>
      <c r="I43" s="138"/>
      <c r="J43" s="7"/>
      <c r="K43" s="7"/>
    </row>
    <row r="44" spans="1:11" ht="11.25">
      <c r="A44" s="193" t="s">
        <v>1</v>
      </c>
      <c r="B44" s="193"/>
      <c r="C44" s="193"/>
      <c r="D44" s="193"/>
      <c r="E44" s="193"/>
      <c r="F44" s="193"/>
      <c r="G44" s="193"/>
      <c r="H44" s="193"/>
      <c r="I44" s="193"/>
      <c r="J44" s="193"/>
      <c r="K44" s="193"/>
    </row>
    <row r="45" spans="1:11" ht="71.25" customHeight="1">
      <c r="A45" s="67" t="s">
        <v>92</v>
      </c>
      <c r="B45" s="44" t="s">
        <v>151</v>
      </c>
      <c r="C45" s="44" t="s">
        <v>18</v>
      </c>
      <c r="D45" s="44" t="s">
        <v>14</v>
      </c>
      <c r="E45" s="65">
        <v>41274</v>
      </c>
      <c r="F45" s="65">
        <v>41274</v>
      </c>
      <c r="G45" s="46">
        <v>2012</v>
      </c>
      <c r="H45" s="46">
        <v>14.9</v>
      </c>
      <c r="I45" s="46">
        <v>14.9</v>
      </c>
      <c r="J45" s="46"/>
      <c r="K45" s="46"/>
    </row>
    <row r="46" spans="1:11" s="36" customFormat="1" ht="72" customHeight="1">
      <c r="A46" s="67" t="s">
        <v>93</v>
      </c>
      <c r="B46" s="44" t="s">
        <v>151</v>
      </c>
      <c r="C46" s="44" t="s">
        <v>18</v>
      </c>
      <c r="D46" s="42" t="s">
        <v>15</v>
      </c>
      <c r="E46" s="65">
        <v>41639</v>
      </c>
      <c r="F46" s="65">
        <v>41639</v>
      </c>
      <c r="G46" s="65" t="s">
        <v>2</v>
      </c>
      <c r="H46" s="93">
        <v>18732</v>
      </c>
      <c r="I46" s="93">
        <v>18732</v>
      </c>
      <c r="J46" s="94"/>
      <c r="K46" s="94"/>
    </row>
    <row r="47" spans="1:11" s="36" customFormat="1" ht="81.75" customHeight="1">
      <c r="A47" s="67" t="s">
        <v>223</v>
      </c>
      <c r="B47" s="44" t="s">
        <v>184</v>
      </c>
      <c r="C47" s="44" t="s">
        <v>18</v>
      </c>
      <c r="D47" s="44" t="s">
        <v>19</v>
      </c>
      <c r="E47" s="65">
        <v>42004</v>
      </c>
      <c r="F47" s="65">
        <v>42004</v>
      </c>
      <c r="G47" s="48">
        <v>2014</v>
      </c>
      <c r="H47" s="93">
        <v>17579.9</v>
      </c>
      <c r="I47" s="93">
        <v>17580</v>
      </c>
      <c r="J47" s="94"/>
      <c r="K47" s="94"/>
    </row>
    <row r="48" spans="1:11" s="36" customFormat="1" ht="41.25" customHeight="1">
      <c r="A48" s="189" t="s">
        <v>223</v>
      </c>
      <c r="B48" s="163" t="s">
        <v>103</v>
      </c>
      <c r="C48" s="53" t="s">
        <v>185</v>
      </c>
      <c r="D48" s="95" t="s">
        <v>180</v>
      </c>
      <c r="E48" s="96">
        <v>42004</v>
      </c>
      <c r="F48" s="96">
        <v>42004</v>
      </c>
      <c r="G48" s="97" t="s">
        <v>121</v>
      </c>
      <c r="H48" s="53">
        <v>18183.4</v>
      </c>
      <c r="I48" s="53">
        <v>18183.4</v>
      </c>
      <c r="J48" s="98"/>
      <c r="K48" s="98"/>
    </row>
    <row r="49" spans="1:11" s="36" customFormat="1" ht="67.5">
      <c r="A49" s="189"/>
      <c r="B49" s="163"/>
      <c r="C49" s="44" t="s">
        <v>182</v>
      </c>
      <c r="D49" s="47" t="s">
        <v>183</v>
      </c>
      <c r="E49" s="65">
        <v>42004</v>
      </c>
      <c r="F49" s="65">
        <v>42004</v>
      </c>
      <c r="G49" s="48" t="s">
        <v>121</v>
      </c>
      <c r="H49" s="46">
        <v>0</v>
      </c>
      <c r="I49" s="46">
        <v>0</v>
      </c>
      <c r="J49" s="46"/>
      <c r="K49" s="46" t="s">
        <v>32</v>
      </c>
    </row>
    <row r="50" spans="1:11" s="36" customFormat="1" ht="45">
      <c r="A50" s="189"/>
      <c r="B50" s="163"/>
      <c r="C50" s="44" t="s">
        <v>181</v>
      </c>
      <c r="D50" s="47" t="s">
        <v>9</v>
      </c>
      <c r="E50" s="65">
        <v>42004</v>
      </c>
      <c r="F50" s="65">
        <v>42004</v>
      </c>
      <c r="G50" s="48" t="s">
        <v>121</v>
      </c>
      <c r="H50" s="46">
        <v>4485.5</v>
      </c>
      <c r="I50" s="46">
        <v>4485.5</v>
      </c>
      <c r="J50" s="46"/>
      <c r="K50" s="52"/>
    </row>
    <row r="51" spans="1:11" s="36" customFormat="1" ht="45">
      <c r="A51" s="196" t="s">
        <v>224</v>
      </c>
      <c r="B51" s="198" t="s">
        <v>375</v>
      </c>
      <c r="C51" s="198" t="s">
        <v>18</v>
      </c>
      <c r="D51" s="132" t="s">
        <v>394</v>
      </c>
      <c r="E51" s="96">
        <v>42369</v>
      </c>
      <c r="F51" s="96">
        <v>42369</v>
      </c>
      <c r="G51" s="133" t="s">
        <v>395</v>
      </c>
      <c r="H51" s="97" t="s">
        <v>396</v>
      </c>
      <c r="I51" s="126">
        <v>3353.4</v>
      </c>
      <c r="J51" s="126">
        <v>11.3</v>
      </c>
      <c r="K51" s="97"/>
    </row>
    <row r="52" spans="1:11" s="36" customFormat="1" ht="56.25">
      <c r="A52" s="197"/>
      <c r="B52" s="199"/>
      <c r="C52" s="200"/>
      <c r="D52" s="134" t="s">
        <v>397</v>
      </c>
      <c r="E52" s="65">
        <v>42369</v>
      </c>
      <c r="F52" s="65">
        <v>42369</v>
      </c>
      <c r="G52" s="61" t="s">
        <v>395</v>
      </c>
      <c r="H52" s="48" t="s">
        <v>398</v>
      </c>
      <c r="I52" s="125">
        <v>593</v>
      </c>
      <c r="J52" s="125">
        <v>0.1</v>
      </c>
      <c r="K52" s="48"/>
    </row>
    <row r="53" spans="1:11" ht="22.5">
      <c r="A53" s="197"/>
      <c r="B53" s="199"/>
      <c r="C53" s="201"/>
      <c r="D53" s="135" t="s">
        <v>399</v>
      </c>
      <c r="E53" s="48" t="s">
        <v>11</v>
      </c>
      <c r="F53" s="61" t="s">
        <v>400</v>
      </c>
      <c r="G53" s="61" t="s">
        <v>395</v>
      </c>
      <c r="H53" s="48" t="s">
        <v>401</v>
      </c>
      <c r="I53" s="48" t="s">
        <v>401</v>
      </c>
      <c r="J53" s="48" t="s">
        <v>368</v>
      </c>
      <c r="K53" s="48" t="s">
        <v>10</v>
      </c>
    </row>
    <row r="54" spans="1:11" ht="236.25">
      <c r="A54" s="197"/>
      <c r="B54" s="199"/>
      <c r="C54" s="113" t="s">
        <v>363</v>
      </c>
      <c r="D54" s="124" t="s">
        <v>389</v>
      </c>
      <c r="E54" s="31">
        <v>42369</v>
      </c>
      <c r="F54" s="31">
        <v>42369</v>
      </c>
      <c r="G54" s="34" t="s">
        <v>372</v>
      </c>
      <c r="H54" s="34" t="s">
        <v>390</v>
      </c>
      <c r="I54" s="7">
        <v>15.6</v>
      </c>
      <c r="J54" s="7">
        <v>0</v>
      </c>
      <c r="K54" s="48"/>
    </row>
    <row r="55" spans="1:11" ht="149.25" customHeight="1">
      <c r="A55" s="197"/>
      <c r="B55" s="119"/>
      <c r="C55" s="114" t="s">
        <v>364</v>
      </c>
      <c r="D55" s="122" t="s">
        <v>365</v>
      </c>
      <c r="E55" s="31">
        <v>42156</v>
      </c>
      <c r="F55" s="31">
        <v>42156</v>
      </c>
      <c r="G55" s="34" t="s">
        <v>372</v>
      </c>
      <c r="H55" s="123" t="s">
        <v>366</v>
      </c>
      <c r="I55" s="7">
        <v>3</v>
      </c>
      <c r="J55" s="7">
        <v>0</v>
      </c>
      <c r="K55" s="48"/>
    </row>
    <row r="56" spans="1:11" ht="81.75" customHeight="1">
      <c r="A56" s="197"/>
      <c r="B56" s="119"/>
      <c r="C56" s="114" t="s">
        <v>367</v>
      </c>
      <c r="D56" s="45" t="s">
        <v>388</v>
      </c>
      <c r="E56" s="31">
        <v>42309</v>
      </c>
      <c r="F56" s="31">
        <v>42335</v>
      </c>
      <c r="G56" s="34" t="s">
        <v>372</v>
      </c>
      <c r="H56" s="121" t="s">
        <v>368</v>
      </c>
      <c r="I56" s="7">
        <v>0</v>
      </c>
      <c r="J56" s="7">
        <v>0</v>
      </c>
      <c r="K56" s="48"/>
    </row>
    <row r="57" spans="1:11" ht="46.5" customHeight="1">
      <c r="A57" s="197"/>
      <c r="B57" s="119"/>
      <c r="C57" s="128" t="s">
        <v>369</v>
      </c>
      <c r="D57" s="128" t="s">
        <v>386</v>
      </c>
      <c r="E57" s="120" t="s">
        <v>371</v>
      </c>
      <c r="F57" s="97" t="s">
        <v>387</v>
      </c>
      <c r="G57" s="142">
        <v>2015</v>
      </c>
      <c r="H57" s="131">
        <v>0.45</v>
      </c>
      <c r="I57" s="97" t="s">
        <v>370</v>
      </c>
      <c r="J57" s="97" t="s">
        <v>368</v>
      </c>
      <c r="K57" s="143"/>
    </row>
    <row r="58" spans="1:11" ht="105" customHeight="1">
      <c r="A58" s="144" t="s">
        <v>225</v>
      </c>
      <c r="B58" s="127" t="s">
        <v>420</v>
      </c>
      <c r="C58" s="127" t="s">
        <v>421</v>
      </c>
      <c r="D58" s="105" t="s">
        <v>442</v>
      </c>
      <c r="E58" s="48" t="s">
        <v>422</v>
      </c>
      <c r="F58" s="48"/>
      <c r="G58" s="65">
        <v>42460</v>
      </c>
      <c r="H58" s="125"/>
      <c r="I58" s="48"/>
      <c r="J58" s="48"/>
      <c r="K58" s="125" t="s">
        <v>423</v>
      </c>
    </row>
    <row r="59" spans="1:11" ht="11.25">
      <c r="A59" s="190" t="s">
        <v>192</v>
      </c>
      <c r="B59" s="191"/>
      <c r="C59" s="191"/>
      <c r="D59" s="191"/>
      <c r="E59" s="191"/>
      <c r="F59" s="191"/>
      <c r="G59" s="191"/>
      <c r="H59" s="191"/>
      <c r="I59" s="191"/>
      <c r="J59" s="191"/>
      <c r="K59" s="192"/>
    </row>
    <row r="60" spans="1:11" s="99" customFormat="1" ht="67.5">
      <c r="A60" s="67" t="s">
        <v>94</v>
      </c>
      <c r="B60" s="44" t="s">
        <v>134</v>
      </c>
      <c r="C60" s="44" t="s">
        <v>186</v>
      </c>
      <c r="D60" s="44" t="s">
        <v>20</v>
      </c>
      <c r="E60" s="65">
        <v>41274</v>
      </c>
      <c r="F60" s="46" t="s">
        <v>140</v>
      </c>
      <c r="G60" s="46">
        <v>2012</v>
      </c>
      <c r="H60" s="46">
        <v>77.7</v>
      </c>
      <c r="I60" s="46">
        <v>77.7</v>
      </c>
      <c r="J60" s="46"/>
      <c r="K60" s="46"/>
    </row>
    <row r="61" spans="1:11" ht="72" customHeight="1">
      <c r="A61" s="67" t="s">
        <v>48</v>
      </c>
      <c r="B61" s="44" t="s">
        <v>174</v>
      </c>
      <c r="C61" s="44" t="s">
        <v>75</v>
      </c>
      <c r="D61" s="44" t="s">
        <v>355</v>
      </c>
      <c r="E61" s="65">
        <v>41639</v>
      </c>
      <c r="F61" s="65">
        <v>41639</v>
      </c>
      <c r="G61" s="48" t="s">
        <v>2</v>
      </c>
      <c r="H61" s="46">
        <v>28.97</v>
      </c>
      <c r="I61" s="46">
        <v>28.97</v>
      </c>
      <c r="J61" s="46"/>
      <c r="K61" s="46"/>
    </row>
    <row r="62" spans="1:11" ht="74.25" customHeight="1">
      <c r="A62" s="67" t="s">
        <v>49</v>
      </c>
      <c r="B62" s="44" t="s">
        <v>104</v>
      </c>
      <c r="C62" s="44" t="s">
        <v>105</v>
      </c>
      <c r="D62" s="42" t="s">
        <v>356</v>
      </c>
      <c r="E62" s="65">
        <v>42004</v>
      </c>
      <c r="F62" s="65">
        <v>42004</v>
      </c>
      <c r="G62" s="48" t="s">
        <v>121</v>
      </c>
      <c r="H62" s="46">
        <v>45.3</v>
      </c>
      <c r="I62" s="46">
        <v>45.3</v>
      </c>
      <c r="J62" s="46"/>
      <c r="K62" s="46"/>
    </row>
    <row r="63" spans="1:11" ht="78.75">
      <c r="A63" s="67" t="s">
        <v>139</v>
      </c>
      <c r="B63" s="44" t="s">
        <v>104</v>
      </c>
      <c r="C63" s="44" t="s">
        <v>54</v>
      </c>
      <c r="D63" s="42" t="s">
        <v>443</v>
      </c>
      <c r="E63" s="65">
        <v>42369</v>
      </c>
      <c r="F63" s="65">
        <v>42369</v>
      </c>
      <c r="G63" s="48" t="s">
        <v>372</v>
      </c>
      <c r="H63" s="46">
        <v>23.3</v>
      </c>
      <c r="I63" s="46">
        <v>23.3</v>
      </c>
      <c r="J63" s="46"/>
      <c r="K63" s="46"/>
    </row>
    <row r="64" spans="1:11" ht="69.75" customHeight="1">
      <c r="A64" s="129" t="s">
        <v>402</v>
      </c>
      <c r="B64" s="127" t="s">
        <v>104</v>
      </c>
      <c r="C64" s="127" t="s">
        <v>403</v>
      </c>
      <c r="D64" s="160" t="s">
        <v>431</v>
      </c>
      <c r="E64" s="157">
        <v>42735</v>
      </c>
      <c r="F64" s="157"/>
      <c r="G64" s="159" t="s">
        <v>429</v>
      </c>
      <c r="H64" s="156">
        <v>23.8</v>
      </c>
      <c r="I64" s="156"/>
      <c r="J64" s="125"/>
      <c r="K64" s="125"/>
    </row>
    <row r="65" spans="1:11" s="99" customFormat="1" ht="11.25">
      <c r="A65" s="190" t="s">
        <v>193</v>
      </c>
      <c r="B65" s="191"/>
      <c r="C65" s="191"/>
      <c r="D65" s="191"/>
      <c r="E65" s="191"/>
      <c r="F65" s="191"/>
      <c r="G65" s="191"/>
      <c r="H65" s="191"/>
      <c r="I65" s="191"/>
      <c r="J65" s="191"/>
      <c r="K65" s="192"/>
    </row>
    <row r="66" spans="1:11" s="99" customFormat="1" ht="67.5">
      <c r="A66" s="67" t="s">
        <v>95</v>
      </c>
      <c r="B66" s="44" t="s">
        <v>357</v>
      </c>
      <c r="C66" s="44" t="s">
        <v>141</v>
      </c>
      <c r="D66" s="44" t="s">
        <v>3</v>
      </c>
      <c r="E66" s="65">
        <v>41274</v>
      </c>
      <c r="F66" s="65">
        <v>41274</v>
      </c>
      <c r="G66" s="46">
        <v>2012</v>
      </c>
      <c r="H66" s="46">
        <v>442.4</v>
      </c>
      <c r="I66" s="46">
        <v>442.4</v>
      </c>
      <c r="J66" s="46"/>
      <c r="K66" s="46"/>
    </row>
    <row r="67" spans="1:11" s="99" customFormat="1" ht="112.5">
      <c r="A67" s="67" t="s">
        <v>50</v>
      </c>
      <c r="B67" s="44" t="s">
        <v>175</v>
      </c>
      <c r="C67" s="44" t="s">
        <v>233</v>
      </c>
      <c r="D67" s="44" t="s">
        <v>358</v>
      </c>
      <c r="E67" s="65">
        <v>41639</v>
      </c>
      <c r="F67" s="65">
        <v>41639</v>
      </c>
      <c r="G67" s="48" t="s">
        <v>2</v>
      </c>
      <c r="H67" s="46">
        <v>401.643</v>
      </c>
      <c r="I67" s="46">
        <v>401.643</v>
      </c>
      <c r="J67" s="46"/>
      <c r="K67" s="46"/>
    </row>
    <row r="68" spans="1:11" s="99" customFormat="1" ht="112.5">
      <c r="A68" s="100" t="s">
        <v>29</v>
      </c>
      <c r="B68" s="44" t="s">
        <v>112</v>
      </c>
      <c r="C68" s="44" t="s">
        <v>38</v>
      </c>
      <c r="D68" s="42" t="s">
        <v>359</v>
      </c>
      <c r="E68" s="86">
        <v>42004</v>
      </c>
      <c r="F68" s="86">
        <v>42004</v>
      </c>
      <c r="G68" s="87">
        <v>2014</v>
      </c>
      <c r="H68" s="88">
        <v>342.196</v>
      </c>
      <c r="I68" s="88">
        <v>342.196</v>
      </c>
      <c r="J68" s="46"/>
      <c r="K68" s="46"/>
    </row>
    <row r="69" spans="1:11" ht="112.5">
      <c r="A69" s="100" t="s">
        <v>30</v>
      </c>
      <c r="B69" s="44" t="s">
        <v>112</v>
      </c>
      <c r="C69" s="44" t="s">
        <v>55</v>
      </c>
      <c r="D69" s="42" t="s">
        <v>445</v>
      </c>
      <c r="E69" s="86">
        <v>42369</v>
      </c>
      <c r="F69" s="86">
        <v>42369</v>
      </c>
      <c r="G69" s="87" t="s">
        <v>372</v>
      </c>
      <c r="H69" s="91">
        <v>86.162</v>
      </c>
      <c r="I69" s="91">
        <v>86.162</v>
      </c>
      <c r="J69" s="145"/>
      <c r="K69" s="146"/>
    </row>
    <row r="70" spans="1:11" s="99" customFormat="1" ht="112.5">
      <c r="A70" s="100" t="s">
        <v>411</v>
      </c>
      <c r="B70" s="130" t="s">
        <v>112</v>
      </c>
      <c r="C70" s="130" t="s">
        <v>410</v>
      </c>
      <c r="D70" s="105" t="s">
        <v>444</v>
      </c>
      <c r="E70" s="86">
        <v>42735</v>
      </c>
      <c r="F70" s="86"/>
      <c r="G70" s="87" t="s">
        <v>429</v>
      </c>
      <c r="H70" s="140">
        <v>196.567</v>
      </c>
      <c r="I70" s="139"/>
      <c r="J70" s="7"/>
      <c r="K70" s="7"/>
    </row>
    <row r="71" spans="1:11" s="99" customFormat="1" ht="11.25">
      <c r="A71" s="190" t="s">
        <v>194</v>
      </c>
      <c r="B71" s="191"/>
      <c r="C71" s="191"/>
      <c r="D71" s="191"/>
      <c r="E71" s="191"/>
      <c r="F71" s="191"/>
      <c r="G71" s="191"/>
      <c r="H71" s="191"/>
      <c r="I71" s="191"/>
      <c r="J71" s="191"/>
      <c r="K71" s="192"/>
    </row>
    <row r="72" spans="1:11" s="99" customFormat="1" ht="69.75" customHeight="1">
      <c r="A72" s="67" t="s">
        <v>96</v>
      </c>
      <c r="B72" s="44" t="s">
        <v>134</v>
      </c>
      <c r="C72" s="44" t="s">
        <v>126</v>
      </c>
      <c r="D72" s="44" t="s">
        <v>8</v>
      </c>
      <c r="E72" s="65">
        <v>41274</v>
      </c>
      <c r="F72" s="65">
        <v>41274</v>
      </c>
      <c r="G72" s="46">
        <v>2012</v>
      </c>
      <c r="H72" s="47">
        <v>370.2</v>
      </c>
      <c r="I72" s="46">
        <v>370.2</v>
      </c>
      <c r="J72" s="46"/>
      <c r="K72" s="46"/>
    </row>
    <row r="73" spans="1:11" s="37" customFormat="1" ht="114.75" customHeight="1">
      <c r="A73" s="67" t="s">
        <v>51</v>
      </c>
      <c r="B73" s="44" t="s">
        <v>176</v>
      </c>
      <c r="C73" s="44" t="s">
        <v>234</v>
      </c>
      <c r="D73" s="44" t="s">
        <v>4</v>
      </c>
      <c r="E73" s="65">
        <v>41639</v>
      </c>
      <c r="F73" s="65">
        <v>41639</v>
      </c>
      <c r="G73" s="48" t="s">
        <v>2</v>
      </c>
      <c r="H73" s="46">
        <v>425.523</v>
      </c>
      <c r="I73" s="46">
        <v>425.523</v>
      </c>
      <c r="J73" s="46"/>
      <c r="K73" s="46"/>
    </row>
    <row r="74" spans="1:11" ht="117.75" customHeight="1">
      <c r="A74" s="67" t="s">
        <v>52</v>
      </c>
      <c r="B74" s="44" t="s">
        <v>176</v>
      </c>
      <c r="C74" s="44" t="s">
        <v>39</v>
      </c>
      <c r="D74" s="44" t="s">
        <v>5</v>
      </c>
      <c r="E74" s="86">
        <v>42004</v>
      </c>
      <c r="F74" s="87" t="s">
        <v>57</v>
      </c>
      <c r="G74" s="48" t="s">
        <v>121</v>
      </c>
      <c r="H74" s="88">
        <v>429.636</v>
      </c>
      <c r="I74" s="88">
        <v>429.636</v>
      </c>
      <c r="J74" s="46"/>
      <c r="K74" s="46"/>
    </row>
    <row r="75" spans="1:11" s="99" customFormat="1" ht="116.25" customHeight="1">
      <c r="A75" s="67" t="s">
        <v>125</v>
      </c>
      <c r="B75" s="44" t="s">
        <v>176</v>
      </c>
      <c r="C75" s="44" t="s">
        <v>56</v>
      </c>
      <c r="D75" s="45" t="s">
        <v>446</v>
      </c>
      <c r="E75" s="86">
        <v>42369</v>
      </c>
      <c r="F75" s="87" t="s">
        <v>379</v>
      </c>
      <c r="G75" s="48" t="s">
        <v>372</v>
      </c>
      <c r="H75" s="88">
        <v>164.805</v>
      </c>
      <c r="I75" s="88">
        <v>164.805</v>
      </c>
      <c r="J75" s="46"/>
      <c r="K75" s="46"/>
    </row>
    <row r="76" spans="1:11" s="99" customFormat="1" ht="118.5" customHeight="1">
      <c r="A76" s="32" t="s">
        <v>412</v>
      </c>
      <c r="B76" s="130" t="s">
        <v>176</v>
      </c>
      <c r="C76" s="130" t="s">
        <v>413</v>
      </c>
      <c r="D76" s="161" t="s">
        <v>447</v>
      </c>
      <c r="E76" s="86">
        <v>42735</v>
      </c>
      <c r="F76" s="87"/>
      <c r="G76" s="34" t="s">
        <v>429</v>
      </c>
      <c r="H76" s="138">
        <v>460.407</v>
      </c>
      <c r="I76" s="139"/>
      <c r="J76" s="7"/>
      <c r="K76" s="7"/>
    </row>
    <row r="77" spans="1:11" s="99" customFormat="1" ht="15.75" customHeight="1">
      <c r="A77" s="190" t="s">
        <v>195</v>
      </c>
      <c r="B77" s="191"/>
      <c r="C77" s="191"/>
      <c r="D77" s="191"/>
      <c r="E77" s="191"/>
      <c r="F77" s="191"/>
      <c r="G77" s="191"/>
      <c r="H77" s="191"/>
      <c r="I77" s="191"/>
      <c r="J77" s="191"/>
      <c r="K77" s="192"/>
    </row>
    <row r="78" spans="1:11" s="99" customFormat="1" ht="58.5" customHeight="1">
      <c r="A78" s="67" t="s">
        <v>97</v>
      </c>
      <c r="B78" s="44" t="s">
        <v>143</v>
      </c>
      <c r="C78" s="44" t="s">
        <v>70</v>
      </c>
      <c r="D78" s="44" t="s">
        <v>144</v>
      </c>
      <c r="E78" s="65">
        <v>41274</v>
      </c>
      <c r="F78" s="65">
        <v>41274</v>
      </c>
      <c r="G78" s="46">
        <v>2012</v>
      </c>
      <c r="H78" s="46">
        <v>14.6</v>
      </c>
      <c r="I78" s="46">
        <v>14.6</v>
      </c>
      <c r="J78" s="46"/>
      <c r="K78" s="46"/>
    </row>
    <row r="79" spans="1:11" ht="84.75" customHeight="1">
      <c r="A79" s="67" t="s">
        <v>53</v>
      </c>
      <c r="B79" s="44" t="s">
        <v>177</v>
      </c>
      <c r="C79" s="44" t="s">
        <v>70</v>
      </c>
      <c r="D79" s="44" t="s">
        <v>36</v>
      </c>
      <c r="E79" s="65">
        <v>41639</v>
      </c>
      <c r="F79" s="65">
        <v>41609</v>
      </c>
      <c r="G79" s="48" t="s">
        <v>2</v>
      </c>
      <c r="H79" s="56">
        <v>16.6</v>
      </c>
      <c r="I79" s="56">
        <v>16.6</v>
      </c>
      <c r="J79" s="46"/>
      <c r="K79" s="46"/>
    </row>
    <row r="80" spans="1:11" s="99" customFormat="1" ht="137.25" customHeight="1">
      <c r="A80" s="67" t="s">
        <v>142</v>
      </c>
      <c r="B80" s="42" t="s">
        <v>178</v>
      </c>
      <c r="C80" s="42" t="s">
        <v>70</v>
      </c>
      <c r="D80" s="42" t="s">
        <v>124</v>
      </c>
      <c r="E80" s="83" t="s">
        <v>122</v>
      </c>
      <c r="F80" s="83" t="s">
        <v>123</v>
      </c>
      <c r="G80" s="70" t="s">
        <v>121</v>
      </c>
      <c r="H80" s="101">
        <v>5.8</v>
      </c>
      <c r="I80" s="101">
        <v>5.8</v>
      </c>
      <c r="J80" s="47"/>
      <c r="K80" s="47"/>
    </row>
    <row r="81" spans="1:11" s="99" customFormat="1" ht="139.5" customHeight="1">
      <c r="A81" s="67" t="s">
        <v>98</v>
      </c>
      <c r="B81" s="42" t="s">
        <v>178</v>
      </c>
      <c r="C81" s="42" t="s">
        <v>70</v>
      </c>
      <c r="D81" s="42" t="s">
        <v>380</v>
      </c>
      <c r="E81" s="83" t="s">
        <v>381</v>
      </c>
      <c r="F81" s="83" t="s">
        <v>382</v>
      </c>
      <c r="G81" s="70" t="s">
        <v>372</v>
      </c>
      <c r="H81" s="101">
        <v>12825.182</v>
      </c>
      <c r="I81" s="101">
        <v>13910.9</v>
      </c>
      <c r="J81" s="112">
        <v>1085.7</v>
      </c>
      <c r="K81" s="115" t="s">
        <v>383</v>
      </c>
    </row>
    <row r="82" spans="1:11" s="99" customFormat="1" ht="11.25">
      <c r="A82" s="190" t="s">
        <v>119</v>
      </c>
      <c r="B82" s="191"/>
      <c r="C82" s="191"/>
      <c r="D82" s="191"/>
      <c r="E82" s="191"/>
      <c r="F82" s="191"/>
      <c r="G82" s="191"/>
      <c r="H82" s="191"/>
      <c r="I82" s="191"/>
      <c r="J82" s="191"/>
      <c r="K82" s="192"/>
    </row>
    <row r="83" spans="1:11" s="99" customFormat="1" ht="45">
      <c r="A83" s="67" t="s">
        <v>99</v>
      </c>
      <c r="B83" s="46" t="s">
        <v>128</v>
      </c>
      <c r="C83" s="46" t="s">
        <v>129</v>
      </c>
      <c r="D83" s="46" t="s">
        <v>7</v>
      </c>
      <c r="E83" s="65">
        <v>41274</v>
      </c>
      <c r="F83" s="65">
        <v>41274</v>
      </c>
      <c r="G83" s="46">
        <v>2012</v>
      </c>
      <c r="H83" s="102">
        <v>1</v>
      </c>
      <c r="I83" s="102">
        <v>1</v>
      </c>
      <c r="J83" s="46"/>
      <c r="K83" s="46"/>
    </row>
    <row r="84" spans="1:11" s="99" customFormat="1" ht="70.5" customHeight="1">
      <c r="A84" s="67" t="s">
        <v>215</v>
      </c>
      <c r="B84" s="44" t="s">
        <v>74</v>
      </c>
      <c r="C84" s="44" t="s">
        <v>60</v>
      </c>
      <c r="D84" s="46" t="s">
        <v>6</v>
      </c>
      <c r="E84" s="65">
        <v>41639</v>
      </c>
      <c r="F84" s="65">
        <v>41639</v>
      </c>
      <c r="G84" s="48" t="s">
        <v>2</v>
      </c>
      <c r="H84" s="46">
        <v>5</v>
      </c>
      <c r="I84" s="46">
        <v>5</v>
      </c>
      <c r="J84" s="46"/>
      <c r="K84" s="46"/>
    </row>
    <row r="85" spans="1:11" ht="69" customHeight="1">
      <c r="A85" s="67" t="s">
        <v>198</v>
      </c>
      <c r="B85" s="46" t="s">
        <v>31</v>
      </c>
      <c r="C85" s="46" t="s">
        <v>61</v>
      </c>
      <c r="D85" s="47" t="s">
        <v>116</v>
      </c>
      <c r="E85" s="65">
        <v>42004</v>
      </c>
      <c r="F85" s="65">
        <v>42004</v>
      </c>
      <c r="G85" s="48" t="s">
        <v>121</v>
      </c>
      <c r="H85" s="46">
        <v>1.1</v>
      </c>
      <c r="I85" s="46">
        <v>1.1</v>
      </c>
      <c r="J85" s="46"/>
      <c r="K85" s="46"/>
    </row>
    <row r="86" spans="1:11" ht="71.25" customHeight="1">
      <c r="A86" s="67" t="s">
        <v>100</v>
      </c>
      <c r="B86" s="44" t="s">
        <v>350</v>
      </c>
      <c r="C86" s="46" t="s">
        <v>59</v>
      </c>
      <c r="D86" s="110" t="s">
        <v>384</v>
      </c>
      <c r="E86" s="65">
        <v>42369</v>
      </c>
      <c r="F86" s="65">
        <v>42369</v>
      </c>
      <c r="G86" s="111">
        <v>2015</v>
      </c>
      <c r="H86" s="109">
        <v>7</v>
      </c>
      <c r="I86" s="109">
        <v>7</v>
      </c>
      <c r="J86" s="46"/>
      <c r="K86" s="46"/>
    </row>
    <row r="87" spans="1:11" ht="71.25" customHeight="1">
      <c r="A87" s="129" t="s">
        <v>271</v>
      </c>
      <c r="B87" s="127" t="s">
        <v>404</v>
      </c>
      <c r="C87" s="125" t="s">
        <v>405</v>
      </c>
      <c r="D87" s="92" t="s">
        <v>449</v>
      </c>
      <c r="E87" s="162">
        <v>42735</v>
      </c>
      <c r="F87" s="162"/>
      <c r="G87" s="162">
        <v>42460</v>
      </c>
      <c r="H87" s="92">
        <v>6.8</v>
      </c>
      <c r="I87" s="92">
        <v>0.152</v>
      </c>
      <c r="J87" s="156"/>
      <c r="K87" s="156" t="s">
        <v>448</v>
      </c>
    </row>
    <row r="88" spans="1:11" ht="11.25">
      <c r="A88" s="190" t="s">
        <v>196</v>
      </c>
      <c r="B88" s="191"/>
      <c r="C88" s="191"/>
      <c r="D88" s="191"/>
      <c r="E88" s="191"/>
      <c r="F88" s="191"/>
      <c r="G88" s="191"/>
      <c r="H88" s="191"/>
      <c r="I88" s="191"/>
      <c r="J88" s="191"/>
      <c r="K88" s="192"/>
    </row>
    <row r="89" spans="1:11" ht="45">
      <c r="A89" s="67" t="s">
        <v>101</v>
      </c>
      <c r="B89" s="46" t="s">
        <v>128</v>
      </c>
      <c r="C89" s="46" t="s">
        <v>130</v>
      </c>
      <c r="D89" s="46" t="s">
        <v>131</v>
      </c>
      <c r="E89" s="65">
        <v>41274</v>
      </c>
      <c r="F89" s="96">
        <v>41274</v>
      </c>
      <c r="G89" s="53">
        <v>2012</v>
      </c>
      <c r="H89" s="102">
        <v>2</v>
      </c>
      <c r="I89" s="102">
        <v>2</v>
      </c>
      <c r="J89" s="46"/>
      <c r="K89" s="103"/>
    </row>
    <row r="90" spans="1:11" ht="78.75">
      <c r="A90" s="67" t="s">
        <v>197</v>
      </c>
      <c r="B90" s="108" t="s">
        <v>73</v>
      </c>
      <c r="C90" s="44" t="s">
        <v>47</v>
      </c>
      <c r="D90" s="46" t="s">
        <v>72</v>
      </c>
      <c r="E90" s="65">
        <v>41639</v>
      </c>
      <c r="F90" s="65">
        <v>41639</v>
      </c>
      <c r="G90" s="48" t="s">
        <v>2</v>
      </c>
      <c r="H90" s="103">
        <v>1.6</v>
      </c>
      <c r="I90" s="46">
        <v>1.6</v>
      </c>
      <c r="J90" s="46"/>
      <c r="K90" s="103"/>
    </row>
    <row r="91" spans="1:11" ht="78.75">
      <c r="A91" s="67" t="s">
        <v>102</v>
      </c>
      <c r="B91" s="44" t="s">
        <v>71</v>
      </c>
      <c r="C91" s="44" t="s">
        <v>40</v>
      </c>
      <c r="D91" s="46" t="s">
        <v>117</v>
      </c>
      <c r="E91" s="96">
        <v>42004</v>
      </c>
      <c r="F91" s="96">
        <v>42004</v>
      </c>
      <c r="G91" s="97" t="s">
        <v>121</v>
      </c>
      <c r="H91" s="46">
        <v>9</v>
      </c>
      <c r="I91" s="46">
        <v>9</v>
      </c>
      <c r="J91" s="46"/>
      <c r="K91" s="46"/>
    </row>
    <row r="92" spans="1:11" ht="90">
      <c r="A92" s="67" t="s">
        <v>226</v>
      </c>
      <c r="B92" s="44" t="s">
        <v>360</v>
      </c>
      <c r="C92" s="46" t="s">
        <v>25</v>
      </c>
      <c r="D92" s="44" t="s">
        <v>385</v>
      </c>
      <c r="E92" s="65">
        <v>42369</v>
      </c>
      <c r="F92" s="65">
        <v>42369</v>
      </c>
      <c r="G92" s="111">
        <v>2015</v>
      </c>
      <c r="H92" s="109">
        <v>9.5</v>
      </c>
      <c r="I92" s="109">
        <v>9.5</v>
      </c>
      <c r="J92" s="44"/>
      <c r="K92" s="104"/>
    </row>
    <row r="93" spans="1:11" ht="69" customHeight="1">
      <c r="A93" s="27" t="s">
        <v>266</v>
      </c>
      <c r="B93" s="127" t="s">
        <v>360</v>
      </c>
      <c r="C93" s="124" t="s">
        <v>406</v>
      </c>
      <c r="D93" s="147" t="s">
        <v>450</v>
      </c>
      <c r="E93" s="137">
        <v>42735</v>
      </c>
      <c r="F93" s="24"/>
      <c r="G93" s="137">
        <v>42460</v>
      </c>
      <c r="H93" s="24">
        <v>9.5</v>
      </c>
      <c r="I93" s="24">
        <v>0</v>
      </c>
      <c r="J93" s="136"/>
      <c r="K93" s="124" t="s">
        <v>451</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A2:K2"/>
    <mergeCell ref="A8:K8"/>
    <mergeCell ref="A3:K3"/>
    <mergeCell ref="A7:K7"/>
    <mergeCell ref="A4:A5"/>
    <mergeCell ref="B4:B5"/>
    <mergeCell ref="E4:E5"/>
    <mergeCell ref="F4:F5"/>
    <mergeCell ref="G4:J4"/>
    <mergeCell ref="C4:C5"/>
    <mergeCell ref="A88:K88"/>
    <mergeCell ref="A26:K26"/>
    <mergeCell ref="A32:K32"/>
    <mergeCell ref="A82:K82"/>
    <mergeCell ref="A51:A57"/>
    <mergeCell ref="B51:B54"/>
    <mergeCell ref="A77:K77"/>
    <mergeCell ref="A71:K71"/>
    <mergeCell ref="C51:C53"/>
    <mergeCell ref="D4:D5"/>
    <mergeCell ref="A14:K14"/>
    <mergeCell ref="B48:B50"/>
    <mergeCell ref="A48:A50"/>
    <mergeCell ref="A59:K59"/>
    <mergeCell ref="A65:K65"/>
    <mergeCell ref="A38:K38"/>
    <mergeCell ref="A44:K44"/>
    <mergeCell ref="A20:K20"/>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12345</cp:lastModifiedBy>
  <cp:lastPrinted>2016-04-18T10:22:21Z</cp:lastPrinted>
  <dcterms:created xsi:type="dcterms:W3CDTF">2014-02-07T12:21:12Z</dcterms:created>
  <dcterms:modified xsi:type="dcterms:W3CDTF">2016-04-18T14:03:06Z</dcterms:modified>
  <cp:category/>
  <cp:version/>
  <cp:contentType/>
  <cp:contentStatus/>
</cp:coreProperties>
</file>