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8195" windowHeight="10860" activeTab="0"/>
  </bookViews>
  <sheets>
    <sheet name="Форма 1" sheetId="1" r:id="rId1"/>
  </sheets>
  <definedNames>
    <definedName name="_xlnm.Print_Titles" localSheetId="0">'Форма 1'!$4:$6</definedName>
    <definedName name="_xlnm.Print_Area" localSheetId="0">'Форма 1'!$A$1:$K$106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H29" authorId="0">
      <text>
        <r>
          <rPr>
            <b/>
            <sz val="9"/>
            <rFont val="Tahoma"/>
            <family val="2"/>
          </rPr>
          <t>В 108-пр от 27.02.2013 плановое значение на 2013 год - 79,9 %, в федеральной программе № 295 -  83,9 %.</t>
        </r>
      </text>
    </comment>
    <comment ref="H43" authorId="0">
      <text>
        <r>
          <rPr>
            <b/>
            <sz val="9"/>
            <rFont val="Tahoma"/>
            <family val="2"/>
          </rPr>
          <t>в федеральной программе - 129,7, в нашей программе условия лучше, ставим наши цифры</t>
        </r>
      </text>
    </comment>
    <comment ref="H44" authorId="0">
      <text>
        <r>
          <rPr>
            <b/>
            <sz val="9"/>
            <rFont val="Tahoma"/>
            <family val="2"/>
          </rPr>
          <t>в федеральной программе 130,7, в нашей условия лучше, ставим наши</t>
        </r>
      </text>
    </comment>
    <comment ref="H66" authorId="0">
      <text>
        <r>
          <rPr>
            <b/>
            <sz val="9"/>
            <rFont val="Tahoma"/>
            <family val="2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<sst xmlns="http://schemas.openxmlformats.org/spreadsheetml/2006/main" count="224" uniqueCount="183">
  <si>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</si>
  <si>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</si>
  <si>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</si>
  <si>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Отклонение фактического показателя от планового показателя обусловлено проведением  незапланированных выставок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</si>
  <si>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</si>
  <si>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</si>
  <si>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-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</si>
  <si>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</si>
  <si>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</si>
  <si>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</si>
  <si>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</si>
  <si>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</si>
  <si>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140 % к 2018 году</t>
  </si>
  <si>
    <t>100 % к 2012 году</t>
  </si>
  <si>
    <t>100 % к 2013 году</t>
  </si>
  <si>
    <t>100 % к 2018 году</t>
  </si>
  <si>
    <t>200 % к 2018 году</t>
  </si>
  <si>
    <t>33,3 % к 2020 году</t>
  </si>
  <si>
    <t>14200 ед. к 2015 году</t>
  </si>
  <si>
    <t>8 % к 2018 году</t>
  </si>
  <si>
    <t>№ п/п</t>
  </si>
  <si>
    <t>единиц</t>
  </si>
  <si>
    <t>проценты</t>
  </si>
  <si>
    <t>Форма № 1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</si>
  <si>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</si>
  <si>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Ульяновская область</t>
  </si>
  <si>
    <t>Наименование показателя</t>
  </si>
  <si>
    <t>Единица измерения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</si>
  <si>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</si>
  <si>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</si>
  <si>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</si>
  <si>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</si>
  <si>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</si>
  <si>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</si>
  <si>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процент</t>
  </si>
  <si>
    <t>10.1.</t>
  </si>
  <si>
    <t>Рост реальной заработной платы относительно уровня 2011 года</t>
  </si>
  <si>
    <t>Доля детей, привлекаемых к участию в творческих мероприятиях, от общего числа детей</t>
  </si>
  <si>
    <t>5.1.</t>
  </si>
  <si>
    <t>16.1.</t>
  </si>
  <si>
    <t>5.3.</t>
  </si>
  <si>
    <t>9.3.</t>
  </si>
  <si>
    <t>10.2.</t>
  </si>
  <si>
    <t>10.3.</t>
  </si>
  <si>
    <t>10.4.</t>
  </si>
  <si>
    <t>10.5.</t>
  </si>
  <si>
    <t>10.6.</t>
  </si>
  <si>
    <t>11.2.</t>
  </si>
  <si>
    <t>11.3.</t>
  </si>
  <si>
    <t>11.4.</t>
  </si>
  <si>
    <t>17.3.</t>
  </si>
  <si>
    <t>№ Указа Президента Российской Федерации</t>
  </si>
  <si>
    <t>Министерство образования и науки Ульяновской области</t>
  </si>
  <si>
    <t>104,6*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</si>
  <si>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</si>
  <si>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>за 1 полугодие 2015 года          123,0</t>
  </si>
  <si>
    <t>7.6.</t>
  </si>
  <si>
    <t>за 1 полугодие 2015 года          96,6</t>
  </si>
  <si>
    <t>84,8*</t>
  </si>
  <si>
    <t xml:space="preserve">за 1 полугодие 2015 года 90,2 </t>
  </si>
  <si>
    <t>Министерство искусства и культурной политики Ульяновской области</t>
  </si>
  <si>
    <t>55,8*</t>
  </si>
  <si>
    <t>за 1 полугодие 2015 года 67,0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</si>
  <si>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</si>
  <si>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138,6*</t>
  </si>
  <si>
    <t xml:space="preserve">за 1 полугодие 2015 года 136,5 </t>
  </si>
  <si>
    <t>11.1.</t>
  </si>
  <si>
    <t>11.5.</t>
  </si>
  <si>
    <t>11.6.</t>
  </si>
  <si>
    <t>11.7.</t>
  </si>
  <si>
    <t>11.8.</t>
  </si>
  <si>
    <t>Главное управление труда, занятости, и социального благополучия Ульяновской области</t>
  </si>
  <si>
    <t>за 1 полугодие 2015 года 59,2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</si>
  <si>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</si>
  <si>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</si>
  <si>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46,4*</t>
  </si>
  <si>
    <t>за 1 полугодие 2015 года 50,1</t>
  </si>
  <si>
    <t>44,5*</t>
  </si>
  <si>
    <t>79,9*</t>
  </si>
  <si>
    <t>за 1 полугодие 2015 года 78,7</t>
  </si>
  <si>
    <t xml:space="preserve"> Показатель средней заработной платы младшего медицинского персонала  планируется достигнуть  по итогам 2015 года. </t>
  </si>
  <si>
    <t xml:space="preserve">Показатель средней заработной платы среднего медицинского персонала  планируется достигнуть  по итогам 2015 года. 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</si>
  <si>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</si>
  <si>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170**</t>
  </si>
  <si>
    <t>164**</t>
  </si>
  <si>
    <t>160**</t>
  </si>
  <si>
    <t xml:space="preserve">** Фактическое значение показателя указано исходя и данных, имеющихся в распоряжении отраслевого органа власти </t>
  </si>
  <si>
    <t>17.1.</t>
  </si>
  <si>
    <t>17.2.</t>
  </si>
  <si>
    <t>17.4.</t>
  </si>
  <si>
    <t>17.5.</t>
  </si>
  <si>
    <t>17.6.</t>
  </si>
  <si>
    <t>17.0.</t>
  </si>
  <si>
    <t>16.5.</t>
  </si>
  <si>
    <t>16.4.</t>
  </si>
  <si>
    <t>16.3.</t>
  </si>
  <si>
    <t>16.2.</t>
  </si>
  <si>
    <t>16.0.</t>
  </si>
  <si>
    <t>15.3.</t>
  </si>
  <si>
    <t>15.2.</t>
  </si>
  <si>
    <t>15.1.</t>
  </si>
  <si>
    <t>15.0.</t>
  </si>
  <si>
    <t>14.6.</t>
  </si>
  <si>
    <t>14.5.</t>
  </si>
  <si>
    <t>14.4.</t>
  </si>
  <si>
    <t>14.3.</t>
  </si>
  <si>
    <t>14.2.</t>
  </si>
  <si>
    <t>14.1.</t>
  </si>
  <si>
    <t>14.0.</t>
  </si>
  <si>
    <t>13.6.</t>
  </si>
  <si>
    <t>13.5.</t>
  </si>
  <si>
    <t>13.4.</t>
  </si>
  <si>
    <t>13.3.</t>
  </si>
  <si>
    <t>13.2.</t>
  </si>
  <si>
    <t>13.1.</t>
  </si>
  <si>
    <t>13.0.</t>
  </si>
  <si>
    <t>12.6.</t>
  </si>
  <si>
    <t>12.5.</t>
  </si>
  <si>
    <t>12.4.</t>
  </si>
  <si>
    <t xml:space="preserve">О ходе достижения исполнительными органами государственной власти Ульяновской области показателей, содержащихся в Указе Президента Российской Федерации от 7 мая 2012  № 597 «О мероприятиях по реализации государственной социальной политики» </t>
  </si>
  <si>
    <t xml:space="preserve">Министерство экономического развития Ульяновской области/Главное управление труда, занятости и социального благополучия Ульяновской области </t>
  </si>
  <si>
    <t>12.3.</t>
  </si>
  <si>
    <t>12.2.</t>
  </si>
  <si>
    <t>12.1.</t>
  </si>
  <si>
    <t>12.0.</t>
  </si>
  <si>
    <t>10.0.</t>
  </si>
  <si>
    <t>9.6.</t>
  </si>
  <si>
    <t>9.5.</t>
  </si>
  <si>
    <t>9.4.</t>
  </si>
  <si>
    <t>9.1.</t>
  </si>
  <si>
    <t>9.0.</t>
  </si>
  <si>
    <t>8.6.</t>
  </si>
  <si>
    <t>8.5.</t>
  </si>
  <si>
    <t>8.4.</t>
  </si>
  <si>
    <t>8.2.</t>
  </si>
  <si>
    <t>8.1.</t>
  </si>
  <si>
    <t>8.0.</t>
  </si>
  <si>
    <t>7.5.</t>
  </si>
  <si>
    <t>7.4.</t>
  </si>
  <si>
    <t>7.2.</t>
  </si>
  <si>
    <t>7.1.</t>
  </si>
  <si>
    <t>7.0.</t>
  </si>
  <si>
    <t>6.6.</t>
  </si>
  <si>
    <t>6.3.</t>
  </si>
  <si>
    <t>6.4.</t>
  </si>
  <si>
    <t>6.2.</t>
  </si>
  <si>
    <t>6.1.</t>
  </si>
  <si>
    <t>6.0.</t>
  </si>
  <si>
    <t>5.6.</t>
  </si>
  <si>
    <t>5.5.</t>
  </si>
  <si>
    <t>5.4.</t>
  </si>
  <si>
    <t>5.2.</t>
  </si>
  <si>
    <t>Прирост количества выставочных проектов, осуществляемых в субъектах Российской Федерации относительно уровня 2012 года***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</si>
  <si>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</rPr>
      <t xml:space="preserve">
</t>
    </r>
  </si>
  <si>
    <t>19,3**</t>
  </si>
  <si>
    <t>48,2**</t>
  </si>
  <si>
    <t>1**</t>
  </si>
  <si>
    <t>2**</t>
  </si>
  <si>
    <t>77,2**</t>
  </si>
  <si>
    <t>16.6.</t>
  </si>
  <si>
    <t>32.4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</si>
  <si>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</si>
  <si>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</si>
  <si>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</si>
  <si>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</si>
  <si>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 xml:space="preserve"> Показатель средней заработной платы  врачей и иных работников 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  будет достигнут до конца 2015 года. </t>
  </si>
  <si>
    <t>Министерство здравоохранения Ульяновской области</t>
  </si>
  <si>
    <t xml:space="preserve">Министерство здравоохранения Ульяновской области </t>
  </si>
  <si>
    <t xml:space="preserve">Ответственный исполнитель / соисполнитель в субъекте Российской Федерации 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</si>
  <si>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</si>
  <si>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6.5.</t>
  </si>
  <si>
    <t>Отчётная дата (период) значение показателя (N)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</si>
  <si>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</si>
  <si>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</si>
  <si>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</si>
  <si>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</si>
  <si>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Количество оборудованных (оснащённых) рабочих мест для трудоустройства инвалидов за год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</si>
  <si>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</si>
  <si>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5.0.</t>
  </si>
  <si>
    <t>7.3.</t>
  </si>
  <si>
    <t>8.3.</t>
  </si>
  <si>
    <t>9.2.</t>
  </si>
  <si>
    <t>11.0.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</si>
</sst>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55" applyFont="1" applyFill="1" applyBorder="1" applyAlignment="1">
      <alignment horizontal="center" vertical="center" wrapText="1"/>
      <protection/>
    </xf>
    <xf numFmtId="0" fontId="7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16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24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="75" zoomScaleSheetLayoutView="75" zoomScalePageLayoutView="0" workbookViewId="0" topLeftCell="A1">
      <selection activeCell="L43" sqref="L43"/>
    </sheetView>
  </sheetViews>
  <sheetFormatPr defaultColWidth="9.140625" defaultRowHeight="15"/>
  <cols>
    <col min="1" max="1" width="5.00390625" style="37" customWidth="1"/>
    <col min="2" max="2" width="10.7109375" style="1" customWidth="1"/>
    <col min="3" max="3" width="21.57421875" style="1" customWidth="1"/>
    <col min="4" max="4" width="8.28125" style="1" customWidth="1"/>
    <col min="5" max="5" width="19.421875" style="1" customWidth="1"/>
    <col min="6" max="6" width="9.140625" style="1" customWidth="1"/>
    <col min="7" max="7" width="9.00390625" style="1" customWidth="1"/>
    <col min="8" max="8" width="8.28125" style="1" customWidth="1"/>
    <col min="9" max="9" width="11.140625" style="1" customWidth="1"/>
    <col min="10" max="10" width="10.7109375" style="1" customWidth="1"/>
    <col min="11" max="11" width="70.00390625" style="1" customWidth="1"/>
    <col min="12" max="12" width="11.8515625" style="1" customWidth="1"/>
    <col min="13" max="16384" width="9.140625" style="1" customWidth="1"/>
  </cols>
  <sheetData>
    <row r="1" spans="1:11" ht="11.25">
      <c r="A1" s="33"/>
      <c r="C1" s="2"/>
      <c r="D1" s="2"/>
      <c r="E1" s="2"/>
      <c r="F1" s="43"/>
      <c r="G1" s="43"/>
      <c r="H1" s="2"/>
      <c r="I1" s="2"/>
      <c r="J1" s="2"/>
      <c r="K1" s="3" t="s">
        <v>23</v>
      </c>
    </row>
    <row r="2" spans="1:11" ht="27" customHeight="1">
      <c r="A2" s="53" t="s">
        <v>119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1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1.5" customHeight="1">
      <c r="A4" s="45" t="s">
        <v>20</v>
      </c>
      <c r="B4" s="44" t="s">
        <v>51</v>
      </c>
      <c r="C4" s="44" t="s">
        <v>26</v>
      </c>
      <c r="D4" s="44" t="s">
        <v>27</v>
      </c>
      <c r="E4" s="44" t="s">
        <v>168</v>
      </c>
      <c r="F4" s="44" t="s">
        <v>171</v>
      </c>
      <c r="G4" s="44" t="s">
        <v>28</v>
      </c>
      <c r="H4" s="44"/>
      <c r="I4" s="44"/>
      <c r="J4" s="44"/>
      <c r="K4" s="44" t="s">
        <v>29</v>
      </c>
    </row>
    <row r="5" spans="1:11" ht="36" customHeight="1">
      <c r="A5" s="46"/>
      <c r="B5" s="44"/>
      <c r="C5" s="44"/>
      <c r="D5" s="44"/>
      <c r="E5" s="44"/>
      <c r="F5" s="44"/>
      <c r="G5" s="4" t="s">
        <v>30</v>
      </c>
      <c r="H5" s="4" t="s">
        <v>31</v>
      </c>
      <c r="I5" s="4" t="s">
        <v>32</v>
      </c>
      <c r="J5" s="4" t="s">
        <v>33</v>
      </c>
      <c r="K5" s="44"/>
    </row>
    <row r="6" spans="1:11" ht="10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45">
      <c r="A7" s="4" t="s">
        <v>178</v>
      </c>
      <c r="B7" s="56">
        <v>597</v>
      </c>
      <c r="C7" s="45" t="s">
        <v>36</v>
      </c>
      <c r="D7" s="45" t="s">
        <v>34</v>
      </c>
      <c r="E7" s="45" t="s">
        <v>120</v>
      </c>
      <c r="F7" s="4">
        <v>2012</v>
      </c>
      <c r="G7" s="45" t="s">
        <v>12</v>
      </c>
      <c r="H7" s="4">
        <v>108</v>
      </c>
      <c r="I7" s="4">
        <v>108.4</v>
      </c>
      <c r="J7" s="4">
        <f>I7-H7</f>
        <v>0.4000000000000057</v>
      </c>
      <c r="K7" s="4" t="s">
        <v>163</v>
      </c>
    </row>
    <row r="8" spans="1:11" ht="56.25">
      <c r="A8" s="5" t="s">
        <v>38</v>
      </c>
      <c r="B8" s="57"/>
      <c r="C8" s="54"/>
      <c r="D8" s="54"/>
      <c r="E8" s="54"/>
      <c r="F8" s="4">
        <v>2013</v>
      </c>
      <c r="G8" s="54"/>
      <c r="H8" s="6">
        <v>115</v>
      </c>
      <c r="I8" s="6">
        <v>113.9</v>
      </c>
      <c r="J8" s="6">
        <f>H8-I8</f>
        <v>1.0999999999999943</v>
      </c>
      <c r="K8" s="4" t="s">
        <v>161</v>
      </c>
    </row>
    <row r="9" spans="1:11" ht="56.25">
      <c r="A9" s="5" t="s">
        <v>151</v>
      </c>
      <c r="B9" s="57"/>
      <c r="C9" s="54"/>
      <c r="D9" s="54"/>
      <c r="E9" s="54"/>
      <c r="F9" s="4">
        <v>2014</v>
      </c>
      <c r="G9" s="54"/>
      <c r="H9" s="6">
        <v>120</v>
      </c>
      <c r="I9" s="4">
        <v>116.9</v>
      </c>
      <c r="J9" s="6">
        <f>H9-I9</f>
        <v>3.0999999999999943</v>
      </c>
      <c r="K9" s="4" t="s">
        <v>162</v>
      </c>
    </row>
    <row r="10" spans="1:11" ht="11.25">
      <c r="A10" s="5" t="s">
        <v>40</v>
      </c>
      <c r="B10" s="57"/>
      <c r="C10" s="54"/>
      <c r="D10" s="54"/>
      <c r="E10" s="54"/>
      <c r="F10" s="4">
        <v>2015</v>
      </c>
      <c r="G10" s="54"/>
      <c r="H10" s="6">
        <v>124</v>
      </c>
      <c r="I10" s="6"/>
      <c r="J10" s="6"/>
      <c r="K10" s="4"/>
    </row>
    <row r="11" spans="1:11" ht="11.25">
      <c r="A11" s="5" t="s">
        <v>150</v>
      </c>
      <c r="B11" s="57"/>
      <c r="C11" s="54"/>
      <c r="D11" s="54"/>
      <c r="E11" s="54"/>
      <c r="F11" s="4">
        <v>2016</v>
      </c>
      <c r="G11" s="54"/>
      <c r="H11" s="6">
        <v>130</v>
      </c>
      <c r="I11" s="6"/>
      <c r="J11" s="6"/>
      <c r="K11" s="4"/>
    </row>
    <row r="12" spans="1:11" ht="11.25">
      <c r="A12" s="5" t="s">
        <v>149</v>
      </c>
      <c r="B12" s="57"/>
      <c r="C12" s="54"/>
      <c r="D12" s="54"/>
      <c r="E12" s="54"/>
      <c r="F12" s="4">
        <v>2017</v>
      </c>
      <c r="G12" s="54"/>
      <c r="H12" s="6">
        <v>137</v>
      </c>
      <c r="I12" s="6"/>
      <c r="J12" s="6"/>
      <c r="K12" s="4"/>
    </row>
    <row r="13" spans="1:11" ht="11.25">
      <c r="A13" s="5" t="s">
        <v>148</v>
      </c>
      <c r="B13" s="58"/>
      <c r="C13" s="46"/>
      <c r="D13" s="46"/>
      <c r="E13" s="46"/>
      <c r="F13" s="4">
        <v>2018</v>
      </c>
      <c r="G13" s="46"/>
      <c r="H13" s="6">
        <v>140</v>
      </c>
      <c r="I13" s="6"/>
      <c r="J13" s="6"/>
      <c r="K13" s="4"/>
    </row>
    <row r="14" spans="1:11" ht="45">
      <c r="A14" s="21" t="s">
        <v>147</v>
      </c>
      <c r="B14" s="50">
        <v>597</v>
      </c>
      <c r="C14" s="47" t="s">
        <v>172</v>
      </c>
      <c r="D14" s="47" t="s">
        <v>34</v>
      </c>
      <c r="E14" s="47" t="s">
        <v>52</v>
      </c>
      <c r="F14" s="19">
        <v>2012</v>
      </c>
      <c r="G14" s="47" t="s">
        <v>13</v>
      </c>
      <c r="H14" s="19">
        <v>100</v>
      </c>
      <c r="I14" s="19" t="s">
        <v>53</v>
      </c>
      <c r="J14" s="19">
        <f>104.6-100</f>
        <v>4.599999999999994</v>
      </c>
      <c r="K14" s="19" t="s">
        <v>4</v>
      </c>
    </row>
    <row r="15" spans="1:11" ht="38.25" customHeight="1">
      <c r="A15" s="21" t="s">
        <v>146</v>
      </c>
      <c r="B15" s="51"/>
      <c r="C15" s="48"/>
      <c r="D15" s="48"/>
      <c r="E15" s="48"/>
      <c r="F15" s="19">
        <v>2013</v>
      </c>
      <c r="G15" s="48"/>
      <c r="H15" s="19">
        <v>100</v>
      </c>
      <c r="I15" s="19">
        <v>103.6</v>
      </c>
      <c r="J15" s="19">
        <f>I15-H15</f>
        <v>3.5999999999999943</v>
      </c>
      <c r="K15" s="19" t="s">
        <v>4</v>
      </c>
    </row>
    <row r="16" spans="1:11" ht="45">
      <c r="A16" s="21" t="s">
        <v>145</v>
      </c>
      <c r="B16" s="51"/>
      <c r="C16" s="48"/>
      <c r="D16" s="48"/>
      <c r="E16" s="48"/>
      <c r="F16" s="19">
        <v>2014</v>
      </c>
      <c r="G16" s="48"/>
      <c r="H16" s="19">
        <v>100</v>
      </c>
      <c r="I16" s="20">
        <v>106.5</v>
      </c>
      <c r="J16" s="19">
        <f>I16-H16</f>
        <v>6.5</v>
      </c>
      <c r="K16" s="22" t="s">
        <v>4</v>
      </c>
    </row>
    <row r="17" spans="1:11" ht="45">
      <c r="A17" s="21" t="s">
        <v>143</v>
      </c>
      <c r="B17" s="51"/>
      <c r="C17" s="48"/>
      <c r="D17" s="48"/>
      <c r="E17" s="48"/>
      <c r="F17" s="19">
        <v>2015</v>
      </c>
      <c r="G17" s="48"/>
      <c r="H17" s="19">
        <v>100</v>
      </c>
      <c r="I17" s="19" t="s">
        <v>55</v>
      </c>
      <c r="J17" s="19">
        <f>123-100</f>
        <v>23</v>
      </c>
      <c r="K17" s="22" t="s">
        <v>4</v>
      </c>
    </row>
    <row r="18" spans="1:11" ht="11.25">
      <c r="A18" s="21" t="s">
        <v>144</v>
      </c>
      <c r="B18" s="51"/>
      <c r="C18" s="48"/>
      <c r="D18" s="48"/>
      <c r="E18" s="48"/>
      <c r="F18" s="19">
        <v>2016</v>
      </c>
      <c r="G18" s="48"/>
      <c r="H18" s="19">
        <v>100</v>
      </c>
      <c r="I18" s="19"/>
      <c r="J18" s="19"/>
      <c r="K18" s="19"/>
    </row>
    <row r="19" spans="1:11" ht="11.25">
      <c r="A19" s="21" t="s">
        <v>170</v>
      </c>
      <c r="B19" s="51"/>
      <c r="C19" s="48"/>
      <c r="D19" s="48"/>
      <c r="E19" s="48"/>
      <c r="F19" s="19">
        <v>2017</v>
      </c>
      <c r="G19" s="48"/>
      <c r="H19" s="19">
        <v>100</v>
      </c>
      <c r="I19" s="19"/>
      <c r="J19" s="19"/>
      <c r="K19" s="19"/>
    </row>
    <row r="20" spans="1:11" ht="11.25">
      <c r="A20" s="21" t="s">
        <v>142</v>
      </c>
      <c r="B20" s="52"/>
      <c r="C20" s="49"/>
      <c r="D20" s="49"/>
      <c r="E20" s="49"/>
      <c r="F20" s="19">
        <v>2018</v>
      </c>
      <c r="G20" s="49"/>
      <c r="H20" s="19">
        <v>100</v>
      </c>
      <c r="I20" s="19"/>
      <c r="J20" s="19"/>
      <c r="K20" s="19"/>
    </row>
    <row r="21" spans="1:11" ht="11.25">
      <c r="A21" s="21" t="s">
        <v>141</v>
      </c>
      <c r="B21" s="55">
        <v>597</v>
      </c>
      <c r="C21" s="42" t="s">
        <v>11</v>
      </c>
      <c r="D21" s="42" t="s">
        <v>34</v>
      </c>
      <c r="E21" s="42" t="s">
        <v>52</v>
      </c>
      <c r="F21" s="19">
        <v>2012</v>
      </c>
      <c r="G21" s="42" t="s">
        <v>14</v>
      </c>
      <c r="H21" s="19">
        <v>77.2</v>
      </c>
      <c r="I21" s="19" t="s">
        <v>158</v>
      </c>
      <c r="J21" s="19"/>
      <c r="K21" s="22"/>
    </row>
    <row r="22" spans="1:11" ht="38.25" customHeight="1">
      <c r="A22" s="21" t="s">
        <v>140</v>
      </c>
      <c r="B22" s="55"/>
      <c r="C22" s="42"/>
      <c r="D22" s="42"/>
      <c r="E22" s="42"/>
      <c r="F22" s="19">
        <v>2013</v>
      </c>
      <c r="G22" s="42"/>
      <c r="H22" s="19">
        <v>100</v>
      </c>
      <c r="I22" s="22">
        <v>97.7</v>
      </c>
      <c r="J22" s="22">
        <f>H22-I22</f>
        <v>2.299999999999997</v>
      </c>
      <c r="K22" s="22" t="s">
        <v>5</v>
      </c>
    </row>
    <row r="23" spans="1:11" ht="45">
      <c r="A23" s="21" t="s">
        <v>139</v>
      </c>
      <c r="B23" s="55"/>
      <c r="C23" s="42"/>
      <c r="D23" s="42"/>
      <c r="E23" s="42"/>
      <c r="F23" s="19">
        <v>2014</v>
      </c>
      <c r="G23" s="42"/>
      <c r="H23" s="19">
        <v>100</v>
      </c>
      <c r="I23" s="22">
        <v>100.8</v>
      </c>
      <c r="J23" s="22">
        <f>I23-H23</f>
        <v>0.7999999999999972</v>
      </c>
      <c r="K23" s="19" t="s">
        <v>4</v>
      </c>
    </row>
    <row r="24" spans="1:11" ht="45">
      <c r="A24" s="21" t="s">
        <v>179</v>
      </c>
      <c r="B24" s="55"/>
      <c r="C24" s="42"/>
      <c r="D24" s="42"/>
      <c r="E24" s="42"/>
      <c r="F24" s="19">
        <v>2015</v>
      </c>
      <c r="G24" s="42"/>
      <c r="H24" s="19">
        <v>100</v>
      </c>
      <c r="I24" s="22" t="s">
        <v>57</v>
      </c>
      <c r="J24" s="22">
        <f>100-96.6</f>
        <v>3.4000000000000057</v>
      </c>
      <c r="K24" s="22" t="s">
        <v>5</v>
      </c>
    </row>
    <row r="25" spans="1:11" ht="11.25">
      <c r="A25" s="21" t="s">
        <v>138</v>
      </c>
      <c r="B25" s="55"/>
      <c r="C25" s="42"/>
      <c r="D25" s="42"/>
      <c r="E25" s="42"/>
      <c r="F25" s="19">
        <v>2016</v>
      </c>
      <c r="G25" s="42"/>
      <c r="H25" s="19">
        <v>100</v>
      </c>
      <c r="I25" s="22"/>
      <c r="J25" s="22"/>
      <c r="K25" s="22"/>
    </row>
    <row r="26" spans="1:11" ht="11.25">
      <c r="A26" s="21" t="s">
        <v>137</v>
      </c>
      <c r="B26" s="55"/>
      <c r="C26" s="42"/>
      <c r="D26" s="42"/>
      <c r="E26" s="42"/>
      <c r="F26" s="19">
        <v>2017</v>
      </c>
      <c r="G26" s="42"/>
      <c r="H26" s="19">
        <v>100</v>
      </c>
      <c r="I26" s="22"/>
      <c r="J26" s="22"/>
      <c r="K26" s="22"/>
    </row>
    <row r="27" spans="1:11" ht="11.25">
      <c r="A27" s="21" t="s">
        <v>56</v>
      </c>
      <c r="B27" s="55"/>
      <c r="C27" s="42"/>
      <c r="D27" s="42"/>
      <c r="E27" s="42"/>
      <c r="F27" s="19">
        <v>2018</v>
      </c>
      <c r="G27" s="42"/>
      <c r="H27" s="19">
        <v>100</v>
      </c>
      <c r="I27" s="22"/>
      <c r="J27" s="22"/>
      <c r="K27" s="22"/>
    </row>
    <row r="28" spans="1:11" ht="38.25" customHeight="1">
      <c r="A28" s="21" t="s">
        <v>136</v>
      </c>
      <c r="B28" s="55">
        <v>597</v>
      </c>
      <c r="C28" s="42" t="s">
        <v>177</v>
      </c>
      <c r="D28" s="42" t="s">
        <v>22</v>
      </c>
      <c r="E28" s="42" t="s">
        <v>52</v>
      </c>
      <c r="F28" s="19">
        <v>2012</v>
      </c>
      <c r="G28" s="19"/>
      <c r="H28" s="19">
        <v>71.1</v>
      </c>
      <c r="I28" s="19" t="s">
        <v>58</v>
      </c>
      <c r="J28" s="19">
        <f>84.8-71.7</f>
        <v>13.099999999999994</v>
      </c>
      <c r="K28" s="22" t="s">
        <v>4</v>
      </c>
    </row>
    <row r="29" spans="1:11" ht="45">
      <c r="A29" s="21" t="s">
        <v>135</v>
      </c>
      <c r="B29" s="55"/>
      <c r="C29" s="42"/>
      <c r="D29" s="42"/>
      <c r="E29" s="42"/>
      <c r="F29" s="19">
        <v>2013</v>
      </c>
      <c r="G29" s="42" t="s">
        <v>15</v>
      </c>
      <c r="H29" s="19">
        <v>83.9</v>
      </c>
      <c r="I29" s="19">
        <v>88.3</v>
      </c>
      <c r="J29" s="19">
        <f>I29-H29</f>
        <v>4.3999999999999915</v>
      </c>
      <c r="K29" s="23" t="s">
        <v>4</v>
      </c>
    </row>
    <row r="30" spans="1:11" ht="45">
      <c r="A30" s="21" t="s">
        <v>134</v>
      </c>
      <c r="B30" s="55"/>
      <c r="C30" s="42"/>
      <c r="D30" s="42"/>
      <c r="E30" s="42"/>
      <c r="F30" s="19">
        <v>2014</v>
      </c>
      <c r="G30" s="42"/>
      <c r="H30" s="19">
        <v>80</v>
      </c>
      <c r="I30" s="19">
        <v>84.3</v>
      </c>
      <c r="J30" s="19">
        <f>I30-H30</f>
        <v>4.299999999999997</v>
      </c>
      <c r="K30" s="19" t="s">
        <v>4</v>
      </c>
    </row>
    <row r="31" spans="1:11" ht="45">
      <c r="A31" s="21" t="s">
        <v>180</v>
      </c>
      <c r="B31" s="55"/>
      <c r="C31" s="42"/>
      <c r="D31" s="42"/>
      <c r="E31" s="42"/>
      <c r="F31" s="19">
        <v>2015</v>
      </c>
      <c r="G31" s="42"/>
      <c r="H31" s="19">
        <v>80</v>
      </c>
      <c r="I31" s="19" t="s">
        <v>59</v>
      </c>
      <c r="J31" s="19">
        <f>90.2-80</f>
        <v>10.200000000000003</v>
      </c>
      <c r="K31" s="19" t="s">
        <v>4</v>
      </c>
    </row>
    <row r="32" spans="1:11" ht="11.25">
      <c r="A32" s="21" t="s">
        <v>133</v>
      </c>
      <c r="B32" s="55"/>
      <c r="C32" s="42"/>
      <c r="D32" s="42"/>
      <c r="E32" s="42"/>
      <c r="F32" s="19">
        <v>2016</v>
      </c>
      <c r="G32" s="42"/>
      <c r="H32" s="19">
        <v>90</v>
      </c>
      <c r="I32" s="19"/>
      <c r="J32" s="19"/>
      <c r="K32" s="19"/>
    </row>
    <row r="33" spans="1:11" ht="11.25">
      <c r="A33" s="21" t="s">
        <v>132</v>
      </c>
      <c r="B33" s="55"/>
      <c r="C33" s="42"/>
      <c r="D33" s="42"/>
      <c r="E33" s="42"/>
      <c r="F33" s="19">
        <v>2017</v>
      </c>
      <c r="G33" s="42"/>
      <c r="H33" s="19">
        <v>100</v>
      </c>
      <c r="I33" s="19"/>
      <c r="J33" s="19"/>
      <c r="K33" s="19"/>
    </row>
    <row r="34" spans="1:11" ht="11.25">
      <c r="A34" s="21" t="s">
        <v>131</v>
      </c>
      <c r="B34" s="55"/>
      <c r="C34" s="42"/>
      <c r="D34" s="42"/>
      <c r="E34" s="42"/>
      <c r="F34" s="19">
        <v>2018</v>
      </c>
      <c r="G34" s="42"/>
      <c r="H34" s="19">
        <v>100</v>
      </c>
      <c r="I34" s="19"/>
      <c r="J34" s="19"/>
      <c r="K34" s="19"/>
    </row>
    <row r="35" spans="1:11" ht="45">
      <c r="A35" s="21" t="s">
        <v>130</v>
      </c>
      <c r="B35" s="42">
        <v>597</v>
      </c>
      <c r="C35" s="42" t="s">
        <v>24</v>
      </c>
      <c r="D35" s="42" t="s">
        <v>22</v>
      </c>
      <c r="E35" s="42" t="s">
        <v>60</v>
      </c>
      <c r="F35" s="19">
        <v>2012</v>
      </c>
      <c r="G35" s="42" t="s">
        <v>15</v>
      </c>
      <c r="H35" s="19">
        <v>47.3</v>
      </c>
      <c r="I35" s="19" t="s">
        <v>61</v>
      </c>
      <c r="J35" s="19">
        <f>55.8-47.3</f>
        <v>8.5</v>
      </c>
      <c r="K35" s="19" t="s">
        <v>4</v>
      </c>
    </row>
    <row r="36" spans="1:11" ht="38.25" customHeight="1">
      <c r="A36" s="21" t="s">
        <v>129</v>
      </c>
      <c r="B36" s="42"/>
      <c r="C36" s="42"/>
      <c r="D36" s="42"/>
      <c r="E36" s="42"/>
      <c r="F36" s="19">
        <v>2013</v>
      </c>
      <c r="G36" s="42"/>
      <c r="H36" s="19">
        <v>56.1</v>
      </c>
      <c r="I36" s="19">
        <v>59.9</v>
      </c>
      <c r="J36" s="19">
        <f>I36-H36</f>
        <v>3.799999999999997</v>
      </c>
      <c r="K36" s="19" t="s">
        <v>4</v>
      </c>
    </row>
    <row r="37" spans="1:11" ht="45">
      <c r="A37" s="21" t="s">
        <v>181</v>
      </c>
      <c r="B37" s="42"/>
      <c r="C37" s="42"/>
      <c r="D37" s="42"/>
      <c r="E37" s="42"/>
      <c r="F37" s="19">
        <v>2014</v>
      </c>
      <c r="G37" s="42"/>
      <c r="H37" s="19">
        <v>64.9</v>
      </c>
      <c r="I37" s="19">
        <v>67.3</v>
      </c>
      <c r="J37" s="19">
        <f>I37-H37</f>
        <v>2.3999999999999915</v>
      </c>
      <c r="K37" s="19" t="s">
        <v>4</v>
      </c>
    </row>
    <row r="38" spans="1:11" ht="45">
      <c r="A38" s="21" t="s">
        <v>41</v>
      </c>
      <c r="B38" s="42"/>
      <c r="C38" s="42"/>
      <c r="D38" s="42"/>
      <c r="E38" s="42"/>
      <c r="F38" s="19">
        <v>2015</v>
      </c>
      <c r="G38" s="42"/>
      <c r="H38" s="19">
        <v>65.2</v>
      </c>
      <c r="I38" s="19" t="s">
        <v>62</v>
      </c>
      <c r="J38" s="19">
        <f>67-65.2</f>
        <v>1.7999999999999972</v>
      </c>
      <c r="K38" s="19" t="s">
        <v>4</v>
      </c>
    </row>
    <row r="39" spans="1:11" ht="11.25">
      <c r="A39" s="21" t="s">
        <v>128</v>
      </c>
      <c r="B39" s="42"/>
      <c r="C39" s="42"/>
      <c r="D39" s="42"/>
      <c r="E39" s="42"/>
      <c r="F39" s="19">
        <v>2016</v>
      </c>
      <c r="G39" s="42"/>
      <c r="H39" s="19">
        <v>82.4</v>
      </c>
      <c r="I39" s="19"/>
      <c r="J39" s="19"/>
      <c r="K39" s="19"/>
    </row>
    <row r="40" spans="1:11" ht="11.25">
      <c r="A40" s="21" t="s">
        <v>127</v>
      </c>
      <c r="B40" s="42"/>
      <c r="C40" s="42"/>
      <c r="D40" s="42"/>
      <c r="E40" s="42"/>
      <c r="F40" s="19">
        <v>2017</v>
      </c>
      <c r="G40" s="42"/>
      <c r="H40" s="19">
        <v>91.2</v>
      </c>
      <c r="I40" s="19"/>
      <c r="J40" s="19"/>
      <c r="K40" s="19"/>
    </row>
    <row r="41" spans="1:11" ht="11.25">
      <c r="A41" s="21" t="s">
        <v>126</v>
      </c>
      <c r="B41" s="42"/>
      <c r="C41" s="42"/>
      <c r="D41" s="42"/>
      <c r="E41" s="42"/>
      <c r="F41" s="19">
        <v>2018</v>
      </c>
      <c r="G41" s="42"/>
      <c r="H41" s="19">
        <v>100</v>
      </c>
      <c r="I41" s="19"/>
      <c r="J41" s="19"/>
      <c r="K41" s="19"/>
    </row>
    <row r="42" spans="1:11" ht="11.25">
      <c r="A42" s="21" t="s">
        <v>125</v>
      </c>
      <c r="B42" s="55">
        <v>597</v>
      </c>
      <c r="C42" s="42" t="s">
        <v>63</v>
      </c>
      <c r="D42" s="42" t="s">
        <v>22</v>
      </c>
      <c r="E42" s="42" t="s">
        <v>167</v>
      </c>
      <c r="F42" s="19">
        <v>2012</v>
      </c>
      <c r="G42" s="42" t="s">
        <v>16</v>
      </c>
      <c r="H42" s="19" t="s">
        <v>6</v>
      </c>
      <c r="I42" s="19" t="s">
        <v>64</v>
      </c>
      <c r="J42" s="19"/>
      <c r="K42" s="19"/>
    </row>
    <row r="43" spans="1:11" ht="38.25" customHeight="1">
      <c r="A43" s="21" t="s">
        <v>35</v>
      </c>
      <c r="B43" s="55"/>
      <c r="C43" s="42"/>
      <c r="D43" s="42"/>
      <c r="E43" s="42"/>
      <c r="F43" s="19">
        <v>2013</v>
      </c>
      <c r="G43" s="42"/>
      <c r="H43" s="19">
        <v>146.1</v>
      </c>
      <c r="I43" s="19">
        <v>151.8</v>
      </c>
      <c r="J43" s="19">
        <f>I43-H43</f>
        <v>5.700000000000017</v>
      </c>
      <c r="K43" s="19" t="s">
        <v>8</v>
      </c>
    </row>
    <row r="44" spans="1:11" ht="33.75">
      <c r="A44" s="21" t="s">
        <v>42</v>
      </c>
      <c r="B44" s="55"/>
      <c r="C44" s="42"/>
      <c r="D44" s="42"/>
      <c r="E44" s="42"/>
      <c r="F44" s="19">
        <v>2014</v>
      </c>
      <c r="G44" s="42"/>
      <c r="H44" s="19">
        <v>131.6</v>
      </c>
      <c r="I44" s="19">
        <v>145.8</v>
      </c>
      <c r="J44" s="19">
        <f>I44-H44</f>
        <v>14.200000000000017</v>
      </c>
      <c r="K44" s="23" t="s">
        <v>0</v>
      </c>
    </row>
    <row r="45" spans="1:11" ht="44.25" customHeight="1">
      <c r="A45" s="21" t="s">
        <v>43</v>
      </c>
      <c r="B45" s="55"/>
      <c r="C45" s="42"/>
      <c r="D45" s="42"/>
      <c r="E45" s="42"/>
      <c r="F45" s="19">
        <v>2015</v>
      </c>
      <c r="G45" s="42"/>
      <c r="H45" s="19">
        <v>137</v>
      </c>
      <c r="I45" s="19" t="s">
        <v>65</v>
      </c>
      <c r="J45" s="19">
        <f>137-136.5</f>
        <v>0.5</v>
      </c>
      <c r="K45" s="19" t="s">
        <v>165</v>
      </c>
    </row>
    <row r="46" spans="1:11" ht="11.25">
      <c r="A46" s="21" t="s">
        <v>44</v>
      </c>
      <c r="B46" s="55"/>
      <c r="C46" s="42"/>
      <c r="D46" s="42"/>
      <c r="E46" s="42"/>
      <c r="F46" s="19">
        <v>2016</v>
      </c>
      <c r="G46" s="42"/>
      <c r="H46" s="19">
        <v>159.6</v>
      </c>
      <c r="I46" s="19"/>
      <c r="J46" s="19"/>
      <c r="K46" s="19"/>
    </row>
    <row r="47" spans="1:11" ht="11.25">
      <c r="A47" s="21" t="s">
        <v>45</v>
      </c>
      <c r="B47" s="55"/>
      <c r="C47" s="42"/>
      <c r="D47" s="42"/>
      <c r="E47" s="42"/>
      <c r="F47" s="19">
        <v>2017</v>
      </c>
      <c r="G47" s="42"/>
      <c r="H47" s="19">
        <v>200</v>
      </c>
      <c r="I47" s="19"/>
      <c r="J47" s="19"/>
      <c r="K47" s="19"/>
    </row>
    <row r="48" spans="1:11" ht="11.25">
      <c r="A48" s="21" t="s">
        <v>46</v>
      </c>
      <c r="B48" s="55"/>
      <c r="C48" s="42"/>
      <c r="D48" s="42"/>
      <c r="E48" s="42"/>
      <c r="F48" s="19">
        <v>2018</v>
      </c>
      <c r="G48" s="42"/>
      <c r="H48" s="19">
        <v>200</v>
      </c>
      <c r="I48" s="19"/>
      <c r="J48" s="19"/>
      <c r="K48" s="19"/>
    </row>
    <row r="49" spans="1:11" ht="11.25">
      <c r="A49" s="21" t="s">
        <v>182</v>
      </c>
      <c r="B49" s="47">
        <v>597</v>
      </c>
      <c r="C49" s="47" t="s">
        <v>173</v>
      </c>
      <c r="D49" s="47" t="s">
        <v>22</v>
      </c>
      <c r="E49" s="47" t="s">
        <v>52</v>
      </c>
      <c r="F49" s="19">
        <v>2012</v>
      </c>
      <c r="G49" s="47" t="s">
        <v>17</v>
      </c>
      <c r="H49" s="19">
        <v>29.3</v>
      </c>
      <c r="I49" s="19" t="s">
        <v>6</v>
      </c>
      <c r="J49" s="19"/>
      <c r="K49" s="19"/>
    </row>
    <row r="50" spans="1:11" ht="38.25" customHeight="1">
      <c r="A50" s="21" t="s">
        <v>66</v>
      </c>
      <c r="B50" s="48"/>
      <c r="C50" s="48"/>
      <c r="D50" s="48"/>
      <c r="E50" s="48"/>
      <c r="F50" s="19">
        <v>2013</v>
      </c>
      <c r="G50" s="48"/>
      <c r="H50" s="19">
        <v>29.8</v>
      </c>
      <c r="I50" s="19">
        <v>26.7</v>
      </c>
      <c r="J50" s="19">
        <f>H50-I50</f>
        <v>3.1000000000000014</v>
      </c>
      <c r="K50" s="19" t="s">
        <v>73</v>
      </c>
    </row>
    <row r="51" spans="1:11" ht="37.5" customHeight="1">
      <c r="A51" s="21" t="s">
        <v>47</v>
      </c>
      <c r="B51" s="48"/>
      <c r="C51" s="48"/>
      <c r="D51" s="48"/>
      <c r="E51" s="48"/>
      <c r="F51" s="19">
        <v>2014</v>
      </c>
      <c r="G51" s="48"/>
      <c r="H51" s="19">
        <v>30.3</v>
      </c>
      <c r="I51" s="19">
        <v>26.9</v>
      </c>
      <c r="J51" s="19">
        <f>H51-I51</f>
        <v>3.400000000000002</v>
      </c>
      <c r="K51" s="19" t="s">
        <v>74</v>
      </c>
    </row>
    <row r="52" spans="1:11" ht="11.25">
      <c r="A52" s="21" t="s">
        <v>48</v>
      </c>
      <c r="B52" s="48"/>
      <c r="C52" s="48"/>
      <c r="D52" s="48"/>
      <c r="E52" s="48"/>
      <c r="F52" s="19">
        <v>2015</v>
      </c>
      <c r="G52" s="48"/>
      <c r="H52" s="19">
        <v>30.9</v>
      </c>
      <c r="I52" s="19"/>
      <c r="J52" s="19"/>
      <c r="K52" s="19"/>
    </row>
    <row r="53" spans="1:11" ht="11.25">
      <c r="A53" s="21" t="s">
        <v>49</v>
      </c>
      <c r="B53" s="48"/>
      <c r="C53" s="48"/>
      <c r="D53" s="48"/>
      <c r="E53" s="48"/>
      <c r="F53" s="19">
        <v>2016</v>
      </c>
      <c r="G53" s="48"/>
      <c r="H53" s="19">
        <v>31.4</v>
      </c>
      <c r="I53" s="19"/>
      <c r="J53" s="19"/>
      <c r="K53" s="19"/>
    </row>
    <row r="54" spans="1:11" ht="11.25">
      <c r="A54" s="21" t="s">
        <v>67</v>
      </c>
      <c r="B54" s="48"/>
      <c r="C54" s="48"/>
      <c r="D54" s="48"/>
      <c r="E54" s="48"/>
      <c r="F54" s="19">
        <v>2017</v>
      </c>
      <c r="G54" s="48"/>
      <c r="H54" s="19">
        <v>31.9</v>
      </c>
      <c r="I54" s="19"/>
      <c r="J54" s="19"/>
      <c r="K54" s="19"/>
    </row>
    <row r="55" spans="1:11" ht="11.25">
      <c r="A55" s="21" t="s">
        <v>68</v>
      </c>
      <c r="B55" s="48"/>
      <c r="C55" s="48"/>
      <c r="D55" s="48"/>
      <c r="E55" s="48"/>
      <c r="F55" s="19">
        <v>2018</v>
      </c>
      <c r="G55" s="48"/>
      <c r="H55" s="19" t="s">
        <v>160</v>
      </c>
      <c r="I55" s="19"/>
      <c r="J55" s="19"/>
      <c r="K55" s="19"/>
    </row>
    <row r="56" spans="1:11" ht="11.25">
      <c r="A56" s="21" t="s">
        <v>69</v>
      </c>
      <c r="B56" s="48"/>
      <c r="C56" s="48"/>
      <c r="D56" s="48"/>
      <c r="E56" s="48"/>
      <c r="F56" s="19">
        <v>2019</v>
      </c>
      <c r="G56" s="48"/>
      <c r="H56" s="19">
        <v>32.9</v>
      </c>
      <c r="I56" s="19"/>
      <c r="J56" s="19"/>
      <c r="K56" s="19"/>
    </row>
    <row r="57" spans="1:11" ht="11.25">
      <c r="A57" s="21" t="s">
        <v>70</v>
      </c>
      <c r="B57" s="49"/>
      <c r="C57" s="49"/>
      <c r="D57" s="49"/>
      <c r="E57" s="49"/>
      <c r="F57" s="19">
        <v>2020</v>
      </c>
      <c r="G57" s="49"/>
      <c r="H57" s="19">
        <v>33.3</v>
      </c>
      <c r="I57" s="19"/>
      <c r="J57" s="19"/>
      <c r="K57" s="26"/>
    </row>
    <row r="58" spans="1:11" ht="12" customHeight="1">
      <c r="A58" s="21" t="s">
        <v>124</v>
      </c>
      <c r="B58" s="47">
        <v>597</v>
      </c>
      <c r="C58" s="47" t="s">
        <v>174</v>
      </c>
      <c r="D58" s="47" t="s">
        <v>22</v>
      </c>
      <c r="E58" s="47" t="s">
        <v>71</v>
      </c>
      <c r="F58" s="19">
        <v>2012</v>
      </c>
      <c r="G58" s="47" t="s">
        <v>15</v>
      </c>
      <c r="H58" s="19" t="s">
        <v>6</v>
      </c>
      <c r="I58" s="19" t="s">
        <v>77</v>
      </c>
      <c r="J58" s="19"/>
      <c r="K58" s="19"/>
    </row>
    <row r="59" spans="1:11" ht="11.25">
      <c r="A59" s="21" t="s">
        <v>123</v>
      </c>
      <c r="B59" s="48"/>
      <c r="C59" s="48"/>
      <c r="D59" s="48"/>
      <c r="E59" s="48"/>
      <c r="F59" s="25">
        <v>2013</v>
      </c>
      <c r="G59" s="48"/>
      <c r="H59" s="27">
        <v>50.3</v>
      </c>
      <c r="I59" s="19">
        <v>50.3</v>
      </c>
      <c r="J59" s="19"/>
      <c r="K59" s="19"/>
    </row>
    <row r="60" spans="1:11" ht="67.5">
      <c r="A60" s="21" t="s">
        <v>122</v>
      </c>
      <c r="B60" s="48"/>
      <c r="C60" s="48"/>
      <c r="D60" s="48"/>
      <c r="E60" s="48"/>
      <c r="F60" s="19">
        <v>2014</v>
      </c>
      <c r="G60" s="48"/>
      <c r="H60" s="27">
        <v>58</v>
      </c>
      <c r="I60" s="19">
        <v>58.5</v>
      </c>
      <c r="J60" s="27">
        <v>0.5</v>
      </c>
      <c r="K60" s="19" t="s">
        <v>2</v>
      </c>
    </row>
    <row r="61" spans="1:11" ht="45">
      <c r="A61" s="21" t="s">
        <v>121</v>
      </c>
      <c r="B61" s="48"/>
      <c r="C61" s="48"/>
      <c r="D61" s="48"/>
      <c r="E61" s="48"/>
      <c r="F61" s="19">
        <v>2015</v>
      </c>
      <c r="G61" s="48"/>
      <c r="H61" s="27">
        <v>58.5</v>
      </c>
      <c r="I61" s="19" t="s">
        <v>72</v>
      </c>
      <c r="J61" s="19">
        <f>59.2-58.5</f>
        <v>0.7000000000000028</v>
      </c>
      <c r="K61" s="19" t="s">
        <v>164</v>
      </c>
    </row>
    <row r="62" spans="1:11" ht="11.25">
      <c r="A62" s="21" t="s">
        <v>118</v>
      </c>
      <c r="B62" s="48"/>
      <c r="C62" s="48"/>
      <c r="D62" s="48"/>
      <c r="E62" s="48"/>
      <c r="F62" s="19">
        <v>2016</v>
      </c>
      <c r="G62" s="48"/>
      <c r="H62" s="27">
        <v>79</v>
      </c>
      <c r="I62" s="19"/>
      <c r="J62" s="19"/>
      <c r="K62" s="19"/>
    </row>
    <row r="63" spans="1:11" ht="11.25">
      <c r="A63" s="21" t="s">
        <v>117</v>
      </c>
      <c r="B63" s="48"/>
      <c r="C63" s="48"/>
      <c r="D63" s="48"/>
      <c r="E63" s="48"/>
      <c r="F63" s="19">
        <v>2017</v>
      </c>
      <c r="G63" s="48"/>
      <c r="H63" s="19">
        <v>89.5</v>
      </c>
      <c r="I63" s="19"/>
      <c r="J63" s="19"/>
      <c r="K63" s="19"/>
    </row>
    <row r="64" spans="1:11" ht="14.25" customHeight="1">
      <c r="A64" s="21" t="s">
        <v>116</v>
      </c>
      <c r="B64" s="49"/>
      <c r="C64" s="49"/>
      <c r="D64" s="49"/>
      <c r="E64" s="49"/>
      <c r="F64" s="19">
        <v>2018</v>
      </c>
      <c r="G64" s="49"/>
      <c r="H64" s="19">
        <v>100</v>
      </c>
      <c r="I64" s="19"/>
      <c r="J64" s="19"/>
      <c r="K64" s="19"/>
    </row>
    <row r="65" spans="1:11" ht="14.25" customHeight="1">
      <c r="A65" s="21" t="s">
        <v>115</v>
      </c>
      <c r="B65" s="39">
        <v>597</v>
      </c>
      <c r="C65" s="39" t="s">
        <v>175</v>
      </c>
      <c r="D65" s="39" t="s">
        <v>22</v>
      </c>
      <c r="E65" s="39" t="s">
        <v>166</v>
      </c>
      <c r="F65" s="19">
        <v>2012</v>
      </c>
      <c r="G65" s="39" t="s">
        <v>15</v>
      </c>
      <c r="H65" s="19" t="s">
        <v>6</v>
      </c>
      <c r="I65" s="19" t="s">
        <v>75</v>
      </c>
      <c r="J65" s="19"/>
      <c r="K65" s="19"/>
    </row>
    <row r="66" spans="1:11" ht="45">
      <c r="A66" s="21" t="s">
        <v>114</v>
      </c>
      <c r="B66" s="39"/>
      <c r="C66" s="39"/>
      <c r="D66" s="39"/>
      <c r="E66" s="39"/>
      <c r="F66" s="20">
        <v>2013</v>
      </c>
      <c r="G66" s="39"/>
      <c r="H66" s="20">
        <v>50.1</v>
      </c>
      <c r="I66" s="19">
        <v>48.3</v>
      </c>
      <c r="J66" s="20">
        <f>H66-I66</f>
        <v>1.8000000000000043</v>
      </c>
      <c r="K66" s="19" t="s">
        <v>7</v>
      </c>
    </row>
    <row r="67" spans="1:11" ht="45">
      <c r="A67" s="21" t="s">
        <v>113</v>
      </c>
      <c r="B67" s="39"/>
      <c r="C67" s="39"/>
      <c r="D67" s="39"/>
      <c r="E67" s="39"/>
      <c r="F67" s="20">
        <v>2014</v>
      </c>
      <c r="G67" s="39"/>
      <c r="H67" s="20">
        <v>51</v>
      </c>
      <c r="I67" s="19">
        <v>49.2</v>
      </c>
      <c r="J67" s="20">
        <f>H67-I67</f>
        <v>1.7999999999999972</v>
      </c>
      <c r="K67" s="19" t="s">
        <v>1</v>
      </c>
    </row>
    <row r="68" spans="1:11" ht="25.5" customHeight="1">
      <c r="A68" s="21" t="s">
        <v>112</v>
      </c>
      <c r="B68" s="39"/>
      <c r="C68" s="39"/>
      <c r="D68" s="39"/>
      <c r="E68" s="39"/>
      <c r="F68" s="20">
        <v>2015</v>
      </c>
      <c r="G68" s="39"/>
      <c r="H68" s="20">
        <v>52.4</v>
      </c>
      <c r="I68" s="19" t="s">
        <v>76</v>
      </c>
      <c r="J68" s="20">
        <f>52.4-50.1</f>
        <v>2.299999999999997</v>
      </c>
      <c r="K68" s="19" t="s">
        <v>80</v>
      </c>
    </row>
    <row r="69" spans="1:11" ht="11.25">
      <c r="A69" s="21" t="s">
        <v>111</v>
      </c>
      <c r="B69" s="39"/>
      <c r="C69" s="39"/>
      <c r="D69" s="39"/>
      <c r="E69" s="39"/>
      <c r="F69" s="20">
        <v>2016</v>
      </c>
      <c r="G69" s="39"/>
      <c r="H69" s="20">
        <v>70.5</v>
      </c>
      <c r="I69" s="19"/>
      <c r="J69" s="20"/>
      <c r="K69" s="19"/>
    </row>
    <row r="70" spans="1:11" ht="11.25">
      <c r="A70" s="21" t="s">
        <v>110</v>
      </c>
      <c r="B70" s="39"/>
      <c r="C70" s="39"/>
      <c r="D70" s="39"/>
      <c r="E70" s="39"/>
      <c r="F70" s="20">
        <v>2017</v>
      </c>
      <c r="G70" s="39"/>
      <c r="H70" s="20">
        <v>100</v>
      </c>
      <c r="I70" s="19"/>
      <c r="J70" s="20"/>
      <c r="K70" s="19"/>
    </row>
    <row r="71" spans="1:11" ht="11.25">
      <c r="A71" s="21" t="s">
        <v>109</v>
      </c>
      <c r="B71" s="39"/>
      <c r="C71" s="39"/>
      <c r="D71" s="39"/>
      <c r="E71" s="39"/>
      <c r="F71" s="20">
        <v>2018</v>
      </c>
      <c r="G71" s="39"/>
      <c r="H71" s="20">
        <v>100</v>
      </c>
      <c r="I71" s="19"/>
      <c r="J71" s="20"/>
      <c r="K71" s="19"/>
    </row>
    <row r="72" spans="1:11" ht="15" customHeight="1">
      <c r="A72" s="21" t="s">
        <v>108</v>
      </c>
      <c r="B72" s="39">
        <v>597</v>
      </c>
      <c r="C72" s="39" t="s">
        <v>169</v>
      </c>
      <c r="D72" s="39" t="s">
        <v>22</v>
      </c>
      <c r="E72" s="39" t="s">
        <v>166</v>
      </c>
      <c r="F72" s="20">
        <v>2012</v>
      </c>
      <c r="G72" s="39" t="s">
        <v>15</v>
      </c>
      <c r="H72" s="20" t="s">
        <v>6</v>
      </c>
      <c r="I72" s="19" t="s">
        <v>78</v>
      </c>
      <c r="J72" s="20"/>
      <c r="K72" s="19"/>
    </row>
    <row r="73" spans="1:11" ht="26.25" customHeight="1">
      <c r="A73" s="21" t="s">
        <v>107</v>
      </c>
      <c r="B73" s="39"/>
      <c r="C73" s="39"/>
      <c r="D73" s="39"/>
      <c r="E73" s="39"/>
      <c r="F73" s="20">
        <v>2013</v>
      </c>
      <c r="G73" s="39"/>
      <c r="H73" s="20">
        <v>78.9</v>
      </c>
      <c r="I73" s="19">
        <v>83.4</v>
      </c>
      <c r="J73" s="20">
        <f>I73-H73</f>
        <v>4.5</v>
      </c>
      <c r="K73" s="19" t="s">
        <v>9</v>
      </c>
    </row>
    <row r="74" spans="1:11" ht="22.5">
      <c r="A74" s="21" t="s">
        <v>106</v>
      </c>
      <c r="B74" s="39"/>
      <c r="C74" s="39"/>
      <c r="D74" s="39"/>
      <c r="E74" s="39"/>
      <c r="F74" s="20">
        <v>2014</v>
      </c>
      <c r="G74" s="39"/>
      <c r="H74" s="20">
        <v>76.2</v>
      </c>
      <c r="I74" s="20">
        <v>81.8</v>
      </c>
      <c r="J74" s="20">
        <f>I74-H74</f>
        <v>5.599999999999994</v>
      </c>
      <c r="K74" s="20" t="s">
        <v>82</v>
      </c>
    </row>
    <row r="75" spans="1:11" ht="24" customHeight="1">
      <c r="A75" s="21" t="s">
        <v>105</v>
      </c>
      <c r="B75" s="39"/>
      <c r="C75" s="39"/>
      <c r="D75" s="39"/>
      <c r="E75" s="39"/>
      <c r="F75" s="20">
        <v>2015</v>
      </c>
      <c r="G75" s="39"/>
      <c r="H75" s="20">
        <v>79.3</v>
      </c>
      <c r="I75" s="19" t="s">
        <v>79</v>
      </c>
      <c r="J75" s="20">
        <f>79.3-78.7</f>
        <v>0.5999999999999943</v>
      </c>
      <c r="K75" s="19" t="s">
        <v>81</v>
      </c>
    </row>
    <row r="76" spans="1:11" ht="11.25">
      <c r="A76" s="21" t="s">
        <v>104</v>
      </c>
      <c r="B76" s="39"/>
      <c r="C76" s="39"/>
      <c r="D76" s="39"/>
      <c r="E76" s="39"/>
      <c r="F76" s="20">
        <v>2016</v>
      </c>
      <c r="G76" s="39"/>
      <c r="H76" s="20">
        <v>86.3</v>
      </c>
      <c r="I76" s="19"/>
      <c r="J76" s="20"/>
      <c r="K76" s="19"/>
    </row>
    <row r="77" spans="1:11" ht="11.25">
      <c r="A77" s="21" t="s">
        <v>103</v>
      </c>
      <c r="B77" s="39"/>
      <c r="C77" s="39"/>
      <c r="D77" s="39"/>
      <c r="E77" s="39"/>
      <c r="F77" s="20">
        <v>2017</v>
      </c>
      <c r="G77" s="39"/>
      <c r="H77" s="20">
        <v>100</v>
      </c>
      <c r="I77" s="19"/>
      <c r="J77" s="20"/>
      <c r="K77" s="19"/>
    </row>
    <row r="78" spans="1:11" ht="11.25">
      <c r="A78" s="21" t="s">
        <v>102</v>
      </c>
      <c r="B78" s="39"/>
      <c r="C78" s="39"/>
      <c r="D78" s="39"/>
      <c r="E78" s="39"/>
      <c r="F78" s="20">
        <v>2018</v>
      </c>
      <c r="G78" s="39"/>
      <c r="H78" s="20">
        <v>100</v>
      </c>
      <c r="I78" s="19"/>
      <c r="J78" s="20"/>
      <c r="K78" s="19"/>
    </row>
    <row r="79" spans="1:11" ht="13.5" customHeight="1">
      <c r="A79" s="21" t="s">
        <v>101</v>
      </c>
      <c r="B79" s="55">
        <v>597</v>
      </c>
      <c r="C79" s="59" t="s">
        <v>176</v>
      </c>
      <c r="D79" s="42" t="s">
        <v>21</v>
      </c>
      <c r="E79" s="42" t="s">
        <v>71</v>
      </c>
      <c r="F79" s="20">
        <v>2012</v>
      </c>
      <c r="G79" s="42" t="s">
        <v>18</v>
      </c>
      <c r="H79" s="20">
        <v>160</v>
      </c>
      <c r="I79" s="19" t="s">
        <v>85</v>
      </c>
      <c r="J79" s="20"/>
      <c r="K79" s="19"/>
    </row>
    <row r="80" spans="1:11" ht="12" customHeight="1">
      <c r="A80" s="21" t="s">
        <v>100</v>
      </c>
      <c r="B80" s="55"/>
      <c r="C80" s="59"/>
      <c r="D80" s="42"/>
      <c r="E80" s="42"/>
      <c r="F80" s="19">
        <v>2013</v>
      </c>
      <c r="G80" s="42"/>
      <c r="H80" s="28">
        <v>164</v>
      </c>
      <c r="I80" s="32" t="s">
        <v>84</v>
      </c>
      <c r="J80" s="28"/>
      <c r="K80" s="28"/>
    </row>
    <row r="81" spans="1:11" ht="12.75" customHeight="1">
      <c r="A81" s="21" t="s">
        <v>99</v>
      </c>
      <c r="B81" s="55"/>
      <c r="C81" s="59"/>
      <c r="D81" s="42"/>
      <c r="E81" s="42"/>
      <c r="F81" s="19">
        <v>2014</v>
      </c>
      <c r="G81" s="42"/>
      <c r="H81" s="19">
        <v>170</v>
      </c>
      <c r="I81" s="20" t="s">
        <v>83</v>
      </c>
      <c r="J81" s="20"/>
      <c r="K81" s="19"/>
    </row>
    <row r="82" spans="1:11" ht="13.5" customHeight="1">
      <c r="A82" s="21" t="s">
        <v>98</v>
      </c>
      <c r="B82" s="55"/>
      <c r="C82" s="59"/>
      <c r="D82" s="42"/>
      <c r="E82" s="42"/>
      <c r="F82" s="19">
        <v>2015</v>
      </c>
      <c r="G82" s="42"/>
      <c r="H82" s="19">
        <v>170</v>
      </c>
      <c r="I82" s="19"/>
      <c r="J82" s="19"/>
      <c r="K82" s="29"/>
    </row>
    <row r="83" spans="1:11" ht="14.25" customHeight="1">
      <c r="A83" s="21" t="s">
        <v>97</v>
      </c>
      <c r="B83" s="42">
        <v>597</v>
      </c>
      <c r="C83" s="42" t="s">
        <v>152</v>
      </c>
      <c r="D83" s="42" t="s">
        <v>22</v>
      </c>
      <c r="E83" s="42" t="s">
        <v>60</v>
      </c>
      <c r="F83" s="19">
        <v>2012</v>
      </c>
      <c r="G83" s="39" t="s">
        <v>16</v>
      </c>
      <c r="H83" s="19" t="s">
        <v>6</v>
      </c>
      <c r="I83" s="19"/>
      <c r="J83" s="19"/>
      <c r="K83" s="29"/>
    </row>
    <row r="84" spans="1:11" ht="22.5">
      <c r="A84" s="21" t="s">
        <v>39</v>
      </c>
      <c r="B84" s="42"/>
      <c r="C84" s="42"/>
      <c r="D84" s="42"/>
      <c r="E84" s="42"/>
      <c r="F84" s="19">
        <v>2013</v>
      </c>
      <c r="G84" s="39"/>
      <c r="H84" s="28">
        <v>10</v>
      </c>
      <c r="I84" s="30" t="s">
        <v>154</v>
      </c>
      <c r="J84" s="28">
        <f>19.3-10</f>
        <v>9.3</v>
      </c>
      <c r="K84" s="31" t="s">
        <v>10</v>
      </c>
    </row>
    <row r="85" spans="1:11" ht="22.5">
      <c r="A85" s="21" t="s">
        <v>96</v>
      </c>
      <c r="B85" s="42"/>
      <c r="C85" s="42"/>
      <c r="D85" s="42"/>
      <c r="E85" s="42"/>
      <c r="F85" s="19">
        <v>2014</v>
      </c>
      <c r="G85" s="39"/>
      <c r="H85" s="19">
        <v>20</v>
      </c>
      <c r="I85" s="20" t="s">
        <v>155</v>
      </c>
      <c r="J85" s="19">
        <f>48.2-20</f>
        <v>28.200000000000003</v>
      </c>
      <c r="K85" s="31" t="s">
        <v>3</v>
      </c>
    </row>
    <row r="86" spans="1:11" ht="11.25">
      <c r="A86" s="21" t="s">
        <v>95</v>
      </c>
      <c r="B86" s="42"/>
      <c r="C86" s="42"/>
      <c r="D86" s="42"/>
      <c r="E86" s="42"/>
      <c r="F86" s="19">
        <v>2015</v>
      </c>
      <c r="G86" s="39"/>
      <c r="H86" s="19">
        <v>40</v>
      </c>
      <c r="I86" s="19"/>
      <c r="J86" s="19"/>
      <c r="K86" s="24"/>
    </row>
    <row r="87" spans="1:11" ht="11.25">
      <c r="A87" s="21" t="s">
        <v>94</v>
      </c>
      <c r="B87" s="42"/>
      <c r="C87" s="42"/>
      <c r="D87" s="42"/>
      <c r="E87" s="42"/>
      <c r="F87" s="19">
        <v>2016</v>
      </c>
      <c r="G87" s="39"/>
      <c r="H87" s="19">
        <v>60</v>
      </c>
      <c r="I87" s="19"/>
      <c r="J87" s="19"/>
      <c r="K87" s="24"/>
    </row>
    <row r="88" spans="1:11" ht="11.25">
      <c r="A88" s="21" t="s">
        <v>93</v>
      </c>
      <c r="B88" s="42"/>
      <c r="C88" s="42"/>
      <c r="D88" s="42"/>
      <c r="E88" s="42"/>
      <c r="F88" s="19">
        <v>2017</v>
      </c>
      <c r="G88" s="39"/>
      <c r="H88" s="19">
        <v>80</v>
      </c>
      <c r="I88" s="19"/>
      <c r="J88" s="19"/>
      <c r="K88" s="24"/>
    </row>
    <row r="89" spans="1:11" ht="11.25">
      <c r="A89" s="21" t="s">
        <v>159</v>
      </c>
      <c r="B89" s="42"/>
      <c r="C89" s="42"/>
      <c r="D89" s="42"/>
      <c r="E89" s="42"/>
      <c r="F89" s="19">
        <v>2018</v>
      </c>
      <c r="G89" s="39"/>
      <c r="H89" s="19">
        <v>100</v>
      </c>
      <c r="I89" s="19"/>
      <c r="J89" s="19"/>
      <c r="K89" s="24"/>
    </row>
    <row r="90" spans="1:11" ht="12.75" customHeight="1">
      <c r="A90" s="21" t="s">
        <v>92</v>
      </c>
      <c r="B90" s="42">
        <v>597</v>
      </c>
      <c r="C90" s="42" t="s">
        <v>37</v>
      </c>
      <c r="D90" s="42" t="s">
        <v>22</v>
      </c>
      <c r="E90" s="42" t="s">
        <v>60</v>
      </c>
      <c r="F90" s="19">
        <v>2012</v>
      </c>
      <c r="G90" s="39" t="s">
        <v>19</v>
      </c>
      <c r="H90" s="19">
        <v>1</v>
      </c>
      <c r="I90" s="19" t="s">
        <v>156</v>
      </c>
      <c r="J90" s="19"/>
      <c r="K90" s="24"/>
    </row>
    <row r="91" spans="1:11" ht="11.25">
      <c r="A91" s="21" t="s">
        <v>87</v>
      </c>
      <c r="B91" s="42"/>
      <c r="C91" s="42"/>
      <c r="D91" s="42"/>
      <c r="E91" s="42"/>
      <c r="F91" s="19">
        <v>2013</v>
      </c>
      <c r="G91" s="39"/>
      <c r="H91" s="28">
        <v>1</v>
      </c>
      <c r="I91" s="30" t="s">
        <v>156</v>
      </c>
      <c r="J91" s="28"/>
      <c r="K91" s="31"/>
    </row>
    <row r="92" spans="1:11" ht="11.25">
      <c r="A92" s="21" t="s">
        <v>88</v>
      </c>
      <c r="B92" s="42"/>
      <c r="C92" s="42"/>
      <c r="D92" s="42"/>
      <c r="E92" s="42"/>
      <c r="F92" s="19">
        <v>2014</v>
      </c>
      <c r="G92" s="39"/>
      <c r="H92" s="19">
        <v>2</v>
      </c>
      <c r="I92" s="20" t="s">
        <v>157</v>
      </c>
      <c r="J92" s="19"/>
      <c r="K92" s="19"/>
    </row>
    <row r="93" spans="1:11" ht="11.25">
      <c r="A93" s="21" t="s">
        <v>50</v>
      </c>
      <c r="B93" s="42"/>
      <c r="C93" s="42"/>
      <c r="D93" s="42"/>
      <c r="E93" s="42"/>
      <c r="F93" s="19">
        <v>2015</v>
      </c>
      <c r="G93" s="39"/>
      <c r="H93" s="19">
        <v>5</v>
      </c>
      <c r="I93" s="19"/>
      <c r="J93" s="19"/>
      <c r="K93" s="19"/>
    </row>
    <row r="94" spans="1:11" ht="11.25">
      <c r="A94" s="21" t="s">
        <v>89</v>
      </c>
      <c r="B94" s="42"/>
      <c r="C94" s="42"/>
      <c r="D94" s="42"/>
      <c r="E94" s="42"/>
      <c r="F94" s="19">
        <v>2016</v>
      </c>
      <c r="G94" s="39"/>
      <c r="H94" s="19">
        <v>6</v>
      </c>
      <c r="I94" s="19"/>
      <c r="J94" s="19"/>
      <c r="K94" s="19"/>
    </row>
    <row r="95" spans="1:11" ht="11.25">
      <c r="A95" s="21" t="s">
        <v>90</v>
      </c>
      <c r="B95" s="42"/>
      <c r="C95" s="42"/>
      <c r="D95" s="42"/>
      <c r="E95" s="42"/>
      <c r="F95" s="19">
        <v>2017</v>
      </c>
      <c r="G95" s="39"/>
      <c r="H95" s="19">
        <v>7</v>
      </c>
      <c r="I95" s="19"/>
      <c r="J95" s="19"/>
      <c r="K95" s="19"/>
    </row>
    <row r="96" spans="1:11" ht="11.25">
      <c r="A96" s="21" t="s">
        <v>91</v>
      </c>
      <c r="B96" s="42"/>
      <c r="C96" s="42"/>
      <c r="D96" s="42"/>
      <c r="E96" s="42"/>
      <c r="F96" s="19">
        <v>2018</v>
      </c>
      <c r="G96" s="39"/>
      <c r="H96" s="19">
        <v>8</v>
      </c>
      <c r="I96" s="19"/>
      <c r="J96" s="19"/>
      <c r="K96" s="19"/>
    </row>
    <row r="97" spans="1:11" ht="11.25">
      <c r="A97" s="7"/>
      <c r="B97" s="8"/>
      <c r="C97" s="8"/>
      <c r="D97" s="8"/>
      <c r="E97" s="8"/>
      <c r="F97" s="8"/>
      <c r="G97" s="9"/>
      <c r="H97" s="8"/>
      <c r="I97" s="8"/>
      <c r="J97" s="8"/>
      <c r="K97" s="8"/>
    </row>
    <row r="98" spans="1:11" ht="11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1.25">
      <c r="A99" s="41" t="s">
        <v>54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 customHeight="1">
      <c r="A100" s="40" t="s">
        <v>86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24" customHeight="1">
      <c r="A101" s="38" t="s">
        <v>153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1.25">
      <c r="A102" s="34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1.25">
      <c r="A103" s="35"/>
      <c r="B103" s="11"/>
      <c r="C103" s="12"/>
      <c r="D103" s="12"/>
      <c r="E103" s="12"/>
      <c r="F103" s="12"/>
      <c r="G103" s="12"/>
      <c r="H103" s="12"/>
      <c r="I103" s="12"/>
      <c r="J103" s="10"/>
      <c r="K103" s="10"/>
    </row>
    <row r="104" spans="1:11" ht="11.25">
      <c r="A104" s="15"/>
      <c r="B104" s="13"/>
      <c r="C104" s="12"/>
      <c r="D104" s="12"/>
      <c r="E104" s="14"/>
      <c r="F104" s="11"/>
      <c r="G104" s="11"/>
      <c r="H104" s="14"/>
      <c r="I104" s="12"/>
      <c r="J104" s="10"/>
      <c r="K104" s="15"/>
    </row>
    <row r="105" spans="1:11" ht="11.25">
      <c r="A105" s="17"/>
      <c r="B105" s="11"/>
      <c r="C105" s="11"/>
      <c r="D105" s="11"/>
      <c r="E105" s="16"/>
      <c r="F105" s="16"/>
      <c r="G105" s="16"/>
      <c r="H105" s="11"/>
      <c r="J105" s="10"/>
      <c r="K105" s="17"/>
    </row>
    <row r="106" spans="1:11" ht="11.25">
      <c r="A106" s="36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7.25" customHeight="1"/>
  </sheetData>
  <sheetProtection/>
  <mergeCells count="80">
    <mergeCell ref="C79:C82"/>
    <mergeCell ref="B79:B82"/>
    <mergeCell ref="D79:D82"/>
    <mergeCell ref="C65:C71"/>
    <mergeCell ref="D65:D71"/>
    <mergeCell ref="B65:B71"/>
    <mergeCell ref="G42:G48"/>
    <mergeCell ref="G58:G64"/>
    <mergeCell ref="E58:E64"/>
    <mergeCell ref="B42:B48"/>
    <mergeCell ref="B58:B64"/>
    <mergeCell ref="D42:D48"/>
    <mergeCell ref="E42:E48"/>
    <mergeCell ref="C42:C48"/>
    <mergeCell ref="C58:C64"/>
    <mergeCell ref="D58:D64"/>
    <mergeCell ref="G79:G82"/>
    <mergeCell ref="G49:G57"/>
    <mergeCell ref="E49:E57"/>
    <mergeCell ref="G72:G78"/>
    <mergeCell ref="E79:E82"/>
    <mergeCell ref="G65:G71"/>
    <mergeCell ref="E65:E71"/>
    <mergeCell ref="B49:B57"/>
    <mergeCell ref="C49:C57"/>
    <mergeCell ref="D49:D57"/>
    <mergeCell ref="B35:B41"/>
    <mergeCell ref="C35:C41"/>
    <mergeCell ref="D35:D41"/>
    <mergeCell ref="G35:G41"/>
    <mergeCell ref="B7:B13"/>
    <mergeCell ref="E28:E34"/>
    <mergeCell ref="C28:C34"/>
    <mergeCell ref="C14:C20"/>
    <mergeCell ref="B21:B27"/>
    <mergeCell ref="C21:C27"/>
    <mergeCell ref="E7:E13"/>
    <mergeCell ref="D28:D34"/>
    <mergeCell ref="B28:B34"/>
    <mergeCell ref="D21:D27"/>
    <mergeCell ref="E21:E27"/>
    <mergeCell ref="E35:E41"/>
    <mergeCell ref="A2:K2"/>
    <mergeCell ref="G21:G27"/>
    <mergeCell ref="C4:C5"/>
    <mergeCell ref="C7:C13"/>
    <mergeCell ref="D7:D13"/>
    <mergeCell ref="E4:E5"/>
    <mergeCell ref="G7:G13"/>
    <mergeCell ref="G4:J4"/>
    <mergeCell ref="G14:G20"/>
    <mergeCell ref="E14:E20"/>
    <mergeCell ref="F1:G1"/>
    <mergeCell ref="G29:G34"/>
    <mergeCell ref="A3:K3"/>
    <mergeCell ref="A4:A5"/>
    <mergeCell ref="D14:D20"/>
    <mergeCell ref="K4:K5"/>
    <mergeCell ref="F4:F5"/>
    <mergeCell ref="B14:B20"/>
    <mergeCell ref="B4:B5"/>
    <mergeCell ref="D4:D5"/>
    <mergeCell ref="B83:B89"/>
    <mergeCell ref="B90:B96"/>
    <mergeCell ref="E83:E89"/>
    <mergeCell ref="C83:C89"/>
    <mergeCell ref="C90:C96"/>
    <mergeCell ref="D90:D96"/>
    <mergeCell ref="E90:E96"/>
    <mergeCell ref="D83:D89"/>
    <mergeCell ref="A101:K101"/>
    <mergeCell ref="B72:B78"/>
    <mergeCell ref="C72:C78"/>
    <mergeCell ref="D72:D78"/>
    <mergeCell ref="E72:E78"/>
    <mergeCell ref="G83:G89"/>
    <mergeCell ref="A100:K100"/>
    <mergeCell ref="A99:K99"/>
    <mergeCell ref="G90:G96"/>
    <mergeCell ref="A98:K98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5" r:id="rId3"/>
  <headerFooter alignWithMargins="0">
    <oddHeader>&amp;CОктябрь 2015</oddHeader>
    <oddFooter>&amp;LСогласовано: Начальник экспертно-аналитического управления администрации Губернатора Ульяновской области&amp;R_______________ Н.П. Глинкин</oddFooter>
  </headerFooter>
  <rowBreaks count="3" manualBreakCount="3">
    <brk id="27" max="255" man="1"/>
    <brk id="48" max="255" man="1"/>
    <brk id="7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.</cp:lastModifiedBy>
  <cp:lastPrinted>2015-11-12T13:53:21Z</cp:lastPrinted>
  <dcterms:created xsi:type="dcterms:W3CDTF">2014-02-07T12:21:12Z</dcterms:created>
  <dcterms:modified xsi:type="dcterms:W3CDTF">2015-11-13T07:08:53Z</dcterms:modified>
  <cp:category/>
  <cp:version/>
  <cp:contentType/>
  <cp:contentStatus/>
</cp:coreProperties>
</file>