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9320" windowHeight="11340" activeTab="0"/>
  </bookViews>
  <sheets>
    <sheet name="Форма 1" sheetId="1" r:id="rId1"/>
    <sheet name="Форма 2" sheetId="2" r:id="rId2"/>
  </sheets>
  <definedNames>
    <definedName name="_xlnm.Print_Titles" localSheetId="0">'Форма 1'!$4:$6</definedName>
    <definedName name="_xlnm.Print_Titles" localSheetId="1">'Форма 2'!$4:$6</definedName>
    <definedName name="_xlnm.Print_Area" localSheetId="0">'Форма 1'!$A$1:$K$101</definedName>
    <definedName name="_xlnm.Print_Area" localSheetId="1">'Форма 2'!$A$1:$P$116</definedName>
  </definedNames>
  <calcPr fullCalcOnLoad="1"/>
</workbook>
</file>

<file path=xl/comments1.xml><?xml version="1.0" encoding="utf-8"?>
<comments xmlns="http://schemas.openxmlformats.org/spreadsheetml/2006/main">
  <authors>
    <author>Пользователь</author>
  </authors>
  <commentList>
    <comment ref="H29" authorId="0">
      <text>
        <r>
          <rPr>
            <b/>
            <sz val="9"/>
            <rFont val="Tahoma"/>
            <family val="2"/>
          </rPr>
          <t>В 108-пр от 27.02.2013 плановое значение на 2013 год - 79,9 %, в федеральной программе № 295 -  83,9 %.</t>
        </r>
      </text>
    </comment>
    <comment ref="H43" authorId="0">
      <text>
        <r>
          <rPr>
            <b/>
            <sz val="9"/>
            <rFont val="Tahoma"/>
            <family val="2"/>
          </rPr>
          <t>в федеральной программе - 129,7, в нашей программе условия лучше, ставим наши цифры</t>
        </r>
      </text>
    </comment>
    <comment ref="H44" authorId="0">
      <text>
        <r>
          <rPr>
            <b/>
            <sz val="9"/>
            <rFont val="Tahoma"/>
            <family val="2"/>
          </rPr>
          <t>в федеральной программе 130,7, в нашей условия лучше, ставим наши</t>
        </r>
      </text>
    </comment>
    <comment ref="H66" authorId="0">
      <text>
        <r>
          <rPr>
            <b/>
            <sz val="9"/>
            <rFont val="Tahoma"/>
            <family val="2"/>
          </rPr>
          <t>в областной программе 47,4, в федеральной 50,1</t>
        </r>
      </text>
    </comment>
  </commentList>
</comments>
</file>

<file path=xl/comments2.xml><?xml version="1.0" encoding="utf-8"?>
<comments xmlns="http://schemas.openxmlformats.org/spreadsheetml/2006/main">
  <authors>
    <author>Пользователь</author>
    <author/>
  </authors>
  <commentList>
    <comment ref="D40" authorId="0">
      <text>
        <r>
          <rPr>
            <b/>
            <sz val="9"/>
            <rFont val="Tahoma"/>
            <family val="2"/>
          </rPr>
          <t>вносить изменения в ячейку ежемесячно</t>
        </r>
      </text>
    </comment>
    <comment ref="G61" authorId="0">
      <text>
        <r>
          <rPr>
            <b/>
            <sz val="9"/>
            <rFont val="Tahoma"/>
            <family val="2"/>
          </rPr>
          <t>вносить изменения ежемесячно</t>
        </r>
      </text>
    </comment>
    <comment ref="G13" authorId="0">
      <text>
        <r>
          <rPr>
            <b/>
            <sz val="9"/>
            <rFont val="Tahoma"/>
            <family val="2"/>
          </rPr>
          <t>вносить изменения ежемесячно</t>
        </r>
      </text>
    </comment>
    <comment ref="G21" authorId="0">
      <text>
        <r>
          <rPr>
            <b/>
            <sz val="9"/>
            <rFont val="Tahoma"/>
            <family val="2"/>
          </rPr>
          <t>ежемесячно обновлять</t>
        </r>
      </text>
    </comment>
    <comment ref="G27" authorId="0">
      <text>
        <r>
          <rPr>
            <b/>
            <sz val="9"/>
            <rFont val="Tahoma"/>
            <family val="2"/>
          </rPr>
          <t>ежемесячно обновлять</t>
        </r>
      </text>
    </comment>
    <comment ref="G35" authorId="0">
      <text>
        <r>
          <rPr>
            <b/>
            <sz val="9"/>
            <rFont val="Tahoma"/>
            <family val="2"/>
          </rPr>
          <t>ежемесячно обновлять</t>
        </r>
      </text>
    </comment>
    <comment ref="G42" authorId="0">
      <text>
        <r>
          <rPr>
            <b/>
            <sz val="9"/>
            <rFont val="Tahoma"/>
            <family val="2"/>
          </rPr>
          <t>ежемесячно обновлять</t>
        </r>
      </text>
    </comment>
    <comment ref="G20" authorId="0">
      <text>
        <r>
          <rPr>
            <b/>
            <sz val="9"/>
            <rFont val="Tahoma"/>
            <family val="2"/>
          </rPr>
          <t>ежемесячно обновлять</t>
        </r>
      </text>
    </comment>
    <comment ref="G34" authorId="0">
      <text>
        <r>
          <rPr>
            <b/>
            <sz val="9"/>
            <rFont val="Tahoma"/>
            <family val="2"/>
          </rPr>
          <t>ежемесячно обновлять</t>
        </r>
      </text>
    </comment>
    <comment ref="D14" authorId="0">
      <text>
        <r>
          <rPr>
            <b/>
            <sz val="9"/>
            <rFont val="Tahoma"/>
            <family val="2"/>
          </rPr>
          <t>дополнять ежемесячно</t>
        </r>
      </text>
    </comment>
    <comment ref="D42" authorId="0">
      <text>
        <r>
          <rPr>
            <b/>
            <sz val="9"/>
            <rFont val="Tahoma"/>
            <family val="2"/>
          </rPr>
          <t>ежемесячно обновлять</t>
        </r>
      </text>
    </comment>
    <comment ref="D20" authorId="1">
      <text>
        <r>
          <rPr>
            <b/>
            <sz val="9"/>
            <color indexed="8"/>
            <rFont val="Tahoma"/>
            <family val="2"/>
          </rPr>
          <t>ежемесячно обновлять</t>
        </r>
      </text>
    </comment>
    <comment ref="D21" authorId="1">
      <text>
        <r>
          <rPr>
            <b/>
            <sz val="9"/>
            <color indexed="8"/>
            <rFont val="Tahoma"/>
            <family val="2"/>
          </rPr>
          <t>ежемесячно обновлять</t>
        </r>
      </text>
    </comment>
    <comment ref="D27" authorId="1">
      <text>
        <r>
          <rPr>
            <b/>
            <sz val="9"/>
            <color indexed="8"/>
            <rFont val="Tahoma"/>
            <family val="2"/>
          </rPr>
          <t>ежемесячно обновлять</t>
        </r>
      </text>
    </comment>
    <comment ref="D28" authorId="1">
      <text>
        <r>
          <rPr>
            <b/>
            <sz val="9"/>
            <color indexed="8"/>
            <rFont val="Tahoma"/>
            <family val="2"/>
          </rPr>
          <t>ежемесячно обновлять</t>
        </r>
      </text>
    </comment>
    <comment ref="D34" authorId="1">
      <text>
        <r>
          <rPr>
            <b/>
            <sz val="9"/>
            <color indexed="8"/>
            <rFont val="Tahoma"/>
            <family val="2"/>
          </rPr>
          <t>ежемесячно обновлять</t>
        </r>
      </text>
    </comment>
    <comment ref="D35" authorId="1">
      <text>
        <r>
          <rPr>
            <b/>
            <sz val="9"/>
            <color indexed="8"/>
            <rFont val="Tahoma"/>
            <family val="2"/>
          </rPr>
          <t>ежемесячно обновлять</t>
        </r>
      </text>
    </comment>
    <comment ref="D41" authorId="0">
      <text>
        <r>
          <rPr>
            <b/>
            <sz val="9"/>
            <rFont val="Tahoma"/>
            <family val="2"/>
          </rPr>
          <t>ежемесячно обновлять</t>
        </r>
      </text>
    </comment>
    <comment ref="G41" authorId="0">
      <text>
        <r>
          <rPr>
            <b/>
            <sz val="9"/>
            <rFont val="Tahoma"/>
            <family val="2"/>
          </rPr>
          <t>ежемесячно обновлять</t>
        </r>
      </text>
    </comment>
  </commentList>
</comments>
</file>

<file path=xl/sharedStrings.xml><?xml version="1.0" encoding="utf-8"?>
<sst xmlns="http://schemas.openxmlformats.org/spreadsheetml/2006/main" count="684" uniqueCount="501">
  <si>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</si>
  <si>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</si>
  <si>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</si>
  <si>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</si>
  <si>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</si>
  <si>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</si>
  <si>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Доля выставочных проектов, осуществляемых в Ульяновской области, по отношению к 2012 году выросла на 10 %.</t>
  </si>
  <si>
    <t>За 2012 год реализовано 166 выставочных проекта в Ульяновской области.</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</si>
  <si>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</si>
  <si>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За 2014 год повысили квалификацию 638 работника здравоохранения и социального развития Ульяновской области.</t>
  </si>
  <si>
    <t xml:space="preserve"> </t>
  </si>
  <si>
    <t>30.12.2015</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</si>
  <si>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 руб.</t>
  </si>
  <si>
    <t>Отклонение показателя обусловлено ухудшением в 2014 году экономической ситуации в целом по стране на фоне осложнения геополитической обстановки.  По итогам января-декабря 2014 года размер среднемесячной начисленной заработной платы в целом по области составил: по полному кругу предприятий -21081 руб., по крупным и средним предприятиям -23395,2 руб.</t>
  </si>
  <si>
    <t>По информации службы занятости в 2012 году прошли профессиональное обучение и получили документы о дополнительном образовании 925 человек.</t>
  </si>
  <si>
    <t xml:space="preserve">По информации службы занятости в 2013 году прошли профессиональное обучение и получили документы о дополнительном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</si>
  <si>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</si>
  <si>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работникам учреждений культуры</t>
  </si>
  <si>
    <t xml:space="preserve">Проведение обучающих семинаров с целью повышения квалификации руководителей и специалистов области. Осуществление переподготовки, повышения квалификации кадров. </t>
  </si>
  <si>
    <t>По  информации службы занятости в 2014 году прошли профессиональное обучение и получили документы о дополнительном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</si>
  <si>
    <t>Проиндексирована заработной платы с 01.10.2012 года на 6,0 % и установлении выплаты стимулирующего характера за сложность и напряжённость в соответствии с разработанными критериями.</t>
  </si>
  <si>
    <t>Повышение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</si>
  <si>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 xml:space="preserve">Отклонение связано с благоприятными экономическими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</si>
  <si>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на 5 % заработный платы в пересчёте с 1 октября 2014 года.</t>
  </si>
  <si>
    <t>Увеличение количества детей, привлекаемых к  участию в творческих мероприятиях, в общем числе детей в Ульяновской области 2015 году  до 5%.</t>
  </si>
  <si>
    <t xml:space="preserve">Ответственный исполнитель / соисполнитель в субъекте Российской Федерации </t>
  </si>
  <si>
    <r>
      <t xml:space="preserve"> </t>
    </r>
    <r>
      <rPr>
        <sz val="8"/>
        <color indexed="8"/>
        <rFont val="Times New Roman"/>
        <family val="1"/>
      </rPr>
      <t>13.2.</t>
    </r>
  </si>
  <si>
    <r>
      <t xml:space="preserve"> </t>
    </r>
    <r>
      <rPr>
        <sz val="8"/>
        <color indexed="8"/>
        <rFont val="Times New Roman"/>
        <family val="1"/>
      </rPr>
      <t>13.3.</t>
    </r>
  </si>
  <si>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r>
    <r>
      <rPr>
        <sz val="8"/>
        <color indexed="8"/>
        <rFont val="Calibri"/>
        <family val="2"/>
      </rPr>
      <t xml:space="preserve">  </t>
    </r>
  </si>
  <si>
    <r>
      <t>Для реализации мероприятий дополнительных денежных средс</t>
    </r>
    <r>
      <rPr>
        <sz val="8"/>
        <rFont val="Times New Roman"/>
        <family val="1"/>
      </rPr>
      <t>тв из областного бюджета Ульяновской области не требовалось</t>
    </r>
  </si>
  <si>
    <t>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</si>
  <si>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Мероприятие по доведению в 2014 году средней заработной платы работников государственных и муниципальных учреждений культуры до 13 681,6 рублей или 64,9% от средней заработной платы по региону (21 081 рубль) исполнено.</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</si>
  <si>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</si>
  <si>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</si>
  <si>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</si>
  <si>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</si>
  <si>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</si>
  <si>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</si>
  <si>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</si>
  <si>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</si>
  <si>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</si>
  <si>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</si>
  <si>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</si>
  <si>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</si>
  <si>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</si>
  <si>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12.1.</t>
  </si>
  <si>
    <t xml:space="preserve"> 12.2.</t>
  </si>
  <si>
    <t xml:space="preserve"> 13.1.</t>
  </si>
  <si>
    <t xml:space="preserve"> 14.1.</t>
  </si>
  <si>
    <t xml:space="preserve"> 14.2.</t>
  </si>
  <si>
    <t xml:space="preserve"> 15.1.</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</si>
  <si>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</si>
  <si>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</si>
  <si>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</si>
  <si>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</si>
  <si>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</si>
  <si>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Увеличение количества выставочных проектов, осуществляемых в Ульяновской области (процентов по отношению к 2012 году) на 40 %</t>
  </si>
  <si>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</si>
  <si>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</si>
  <si>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</si>
  <si>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</si>
  <si>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</si>
  <si>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</si>
  <si>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</si>
  <si>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</si>
  <si>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</si>
  <si>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</si>
  <si>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</si>
  <si>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</si>
  <si>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</si>
  <si>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</si>
  <si>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</si>
  <si>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</si>
  <si>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5.0.</t>
  </si>
  <si>
    <t>5.0</t>
  </si>
  <si>
    <t xml:space="preserve"> 5.1.</t>
  </si>
  <si>
    <t xml:space="preserve"> 5.2.</t>
  </si>
  <si>
    <t xml:space="preserve"> 5.3.</t>
  </si>
  <si>
    <t xml:space="preserve"> 6.0.</t>
  </si>
  <si>
    <t xml:space="preserve"> 7.0.</t>
  </si>
  <si>
    <t>7.3.</t>
  </si>
  <si>
    <t xml:space="preserve"> 8.0.</t>
  </si>
  <si>
    <t>8.3.</t>
  </si>
  <si>
    <t xml:space="preserve"> 9.0.</t>
  </si>
  <si>
    <t>9.2.</t>
  </si>
  <si>
    <t xml:space="preserve"> 10.0.</t>
  </si>
  <si>
    <t xml:space="preserve"> 10.1.</t>
  </si>
  <si>
    <t xml:space="preserve"> 10.2.</t>
  </si>
  <si>
    <t xml:space="preserve"> 10.3.</t>
  </si>
  <si>
    <t>11.0.</t>
  </si>
  <si>
    <t xml:space="preserve"> 11.1.</t>
  </si>
  <si>
    <t xml:space="preserve"> 12.0.</t>
  </si>
  <si>
    <t xml:space="preserve"> 13.0.</t>
  </si>
  <si>
    <t xml:space="preserve"> 14.0.</t>
  </si>
  <si>
    <t xml:space="preserve"> 15.0.</t>
  </si>
  <si>
    <t xml:space="preserve"> 15.3.</t>
  </si>
  <si>
    <t xml:space="preserve"> 16.0.</t>
  </si>
  <si>
    <t xml:space="preserve">16.3. </t>
  </si>
  <si>
    <t xml:space="preserve"> 17.0.</t>
  </si>
  <si>
    <t xml:space="preserve"> 17.2. </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</si>
  <si>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</si>
  <si>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</si>
  <si>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</si>
  <si>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Индексация заработной платы педагогических работников дошкольных образовательных учреждений</t>
  </si>
  <si>
    <t xml:space="preserve"> 7.1.</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</si>
  <si>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</si>
  <si>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</si>
  <si>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</si>
  <si>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</si>
  <si>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</si>
  <si>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</si>
  <si>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2014 году.</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</si>
  <si>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 образовавшейся в результате сокращения социальных работников, согласно мероприятиям "дорожной карты" по увеличению числа получателей услуг на дому на 1 социального работника.</t>
  </si>
  <si>
    <t>За 2014 год реализовано 482 выставочных проекта в Ульяновской области, что составляет рост 48,2 % к уровню 2012 года.</t>
  </si>
  <si>
    <t>За 2014 год   515 720  детей привлечено к участию в творческих мероприятиях, что составляет 2,0 %.</t>
  </si>
  <si>
    <t>Отклонение фактического показателя от планового показателя обусловлено проведением  незапланированных выставок</t>
  </si>
  <si>
    <t>16. Прирост количества выставочных проектов, осуществляемых в субъектах Российской Федерации, относительно уровня 2012 года</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</si>
  <si>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</si>
  <si>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</si>
  <si>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</si>
  <si>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</si>
  <si>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</si>
  <si>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</si>
  <si>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</si>
  <si>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</si>
  <si>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</si>
  <si>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</si>
  <si>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</si>
  <si>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</si>
  <si>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</si>
  <si>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</si>
  <si>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</si>
  <si>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2012</t>
  </si>
  <si>
    <t xml:space="preserve"> 6.3.</t>
  </si>
  <si>
    <t xml:space="preserve"> 7.2.</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</si>
  <si>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</si>
  <si>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12.3.</t>
  </si>
  <si>
    <t>Повышение заработной платы младшего медицинского персонала (персонала, обеспечивающего условия для предоставления медицинских услуг)</t>
  </si>
  <si>
    <t xml:space="preserve"> 15.2.</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</si>
  <si>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</si>
  <si>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</si>
  <si>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</si>
  <si>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</si>
  <si>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</si>
  <si>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</si>
  <si>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</si>
  <si>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</si>
  <si>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</si>
  <si>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</si>
  <si>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</si>
  <si>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</si>
  <si>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</si>
  <si>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</si>
  <si>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</si>
  <si>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</si>
  <si>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</si>
  <si>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</si>
  <si>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</si>
  <si>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</si>
  <si>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</si>
  <si>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</si>
  <si>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</si>
  <si>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</si>
  <si>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</si>
  <si>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</si>
  <si>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</si>
  <si>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</si>
  <si>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</si>
  <si>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</si>
  <si>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</si>
  <si>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</si>
  <si>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</si>
  <si>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</si>
  <si>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</si>
  <si>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</si>
  <si>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</si>
  <si>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</si>
  <si>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</si>
  <si>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</si>
  <si>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</si>
  <si>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</si>
  <si>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</si>
  <si>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Повышение заработной платы работников учреждений социального обслуживания в 2012 году</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</si>
  <si>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</si>
  <si>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</si>
  <si>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</si>
  <si>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</si>
  <si>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</si>
  <si>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</si>
  <si>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</si>
  <si>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</si>
  <si>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</si>
  <si>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</si>
  <si>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</si>
  <si>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</si>
  <si>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</si>
  <si>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</si>
  <si>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Ульяновская область</t>
  </si>
  <si>
    <t>Наименование показателя</t>
  </si>
  <si>
    <t>Единица измерения</t>
  </si>
  <si>
    <t>Значение показателя</t>
  </si>
  <si>
    <t>Примечание</t>
  </si>
  <si>
    <t>Целевое</t>
  </si>
  <si>
    <t>Плановое</t>
  </si>
  <si>
    <t>Фактическое</t>
  </si>
  <si>
    <t>Отклонение</t>
  </si>
  <si>
    <t>процент</t>
  </si>
  <si>
    <t>10.1.</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</si>
  <si>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</si>
  <si>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</si>
  <si>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</si>
  <si>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16.1.</t>
  </si>
  <si>
    <t>5.3.</t>
  </si>
  <si>
    <t>9.3.</t>
  </si>
  <si>
    <t>10.2.</t>
  </si>
  <si>
    <t>10.3.</t>
  </si>
  <si>
    <t>10.4.</t>
  </si>
  <si>
    <t>10.5.</t>
  </si>
  <si>
    <t>10.6.</t>
  </si>
  <si>
    <t>11.2.</t>
  </si>
  <si>
    <t>11.3.</t>
  </si>
  <si>
    <t>11.4.</t>
  </si>
  <si>
    <t>17.3.</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</si>
  <si>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</si>
  <si>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</si>
  <si>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</si>
  <si>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</si>
  <si>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</si>
  <si>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</si>
  <si>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</si>
  <si>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</si>
  <si>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Указа Президента Российской Федерации</t>
  </si>
  <si>
    <t>Министерство образования и науки Ульяновской области</t>
  </si>
  <si>
    <t>104,6*</t>
  </si>
  <si>
    <t>* Итоги федерального статистического наблюдения в сфере оплаты труда представлены за 1 квартал 2013 года, с момента ведения федерального статистического наблюдения.</t>
  </si>
  <si>
    <t>7.6.</t>
  </si>
  <si>
    <t>84,8*</t>
  </si>
  <si>
    <t>Министерство искусства и культурной политики Ульяновской области</t>
  </si>
  <si>
    <t>55,8*</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</si>
  <si>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</si>
  <si>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138,6*</t>
  </si>
  <si>
    <t>11.1.</t>
  </si>
  <si>
    <t>11.5.</t>
  </si>
  <si>
    <t>11.6.</t>
  </si>
  <si>
    <t>11.7.</t>
  </si>
  <si>
    <t>11.8.</t>
  </si>
  <si>
    <t>Отклонение обусловлено отсутствием единого подхода к разработке и реализации мер, направленных на достижение показателя, ввиду отсутствия утверждённого плана (программы), обеспечивающей расширение спроса на рынке труда на высококвалифицированных работников.</t>
  </si>
  <si>
    <t>Отклонение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</si>
  <si>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46,4*</t>
  </si>
  <si>
    <t>44,5*</t>
  </si>
  <si>
    <t>79,9*</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</si>
  <si>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</si>
  <si>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170**</t>
  </si>
  <si>
    <t>164**</t>
  </si>
  <si>
    <t>160**</t>
  </si>
  <si>
    <t>17.1.</t>
  </si>
  <si>
    <t>17.2.</t>
  </si>
  <si>
    <t>17.4.</t>
  </si>
  <si>
    <t>17.5.</t>
  </si>
  <si>
    <t>17.6.</t>
  </si>
  <si>
    <t>17.0.</t>
  </si>
  <si>
    <t>16.5.</t>
  </si>
  <si>
    <t>16.4.</t>
  </si>
  <si>
    <t>16.3.</t>
  </si>
  <si>
    <t>16.2.</t>
  </si>
  <si>
    <t>16.0.</t>
  </si>
  <si>
    <t>15.3.</t>
  </si>
  <si>
    <t>15.2.</t>
  </si>
  <si>
    <t>15.1.</t>
  </si>
  <si>
    <t>15.0.</t>
  </si>
  <si>
    <t>14.6.</t>
  </si>
  <si>
    <t>14.5.</t>
  </si>
  <si>
    <t>14.4.</t>
  </si>
  <si>
    <t>14.3.</t>
  </si>
  <si>
    <t>14.2.</t>
  </si>
  <si>
    <t>14.1.</t>
  </si>
  <si>
    <t>14.0.</t>
  </si>
  <si>
    <t>13.6.</t>
  </si>
  <si>
    <t>13.5.</t>
  </si>
  <si>
    <t>13.4.</t>
  </si>
  <si>
    <t>13.3.</t>
  </si>
  <si>
    <t>13.2.</t>
  </si>
  <si>
    <t>13.1.</t>
  </si>
  <si>
    <t>13.0.</t>
  </si>
  <si>
    <t>12.6.</t>
  </si>
  <si>
    <t>12.5.</t>
  </si>
  <si>
    <t>12.4.</t>
  </si>
  <si>
    <t>12.3.</t>
  </si>
  <si>
    <t>12.2.</t>
  </si>
  <si>
    <t>12.1.</t>
  </si>
  <si>
    <t>12.0.</t>
  </si>
  <si>
    <t>10.0.</t>
  </si>
  <si>
    <t>9.6.</t>
  </si>
  <si>
    <t>9.5.</t>
  </si>
  <si>
    <t>9.4.</t>
  </si>
  <si>
    <t>9.1.</t>
  </si>
  <si>
    <t>9.0.</t>
  </si>
  <si>
    <t>8.6.</t>
  </si>
  <si>
    <t>8.5.</t>
  </si>
  <si>
    <t>8.4.</t>
  </si>
  <si>
    <t>8.2.</t>
  </si>
  <si>
    <t>8.1.</t>
  </si>
  <si>
    <t>8.0.</t>
  </si>
  <si>
    <t>7.5.</t>
  </si>
  <si>
    <t>7.4.</t>
  </si>
  <si>
    <t>7.2.</t>
  </si>
  <si>
    <t>7.1.</t>
  </si>
  <si>
    <t>7.0.</t>
  </si>
  <si>
    <t>6.6.</t>
  </si>
  <si>
    <t>6.3.</t>
  </si>
  <si>
    <t>6.4.</t>
  </si>
  <si>
    <t>6.2.</t>
  </si>
  <si>
    <t>6.1.</t>
  </si>
  <si>
    <t>6.0.</t>
  </si>
  <si>
    <t>5.6.</t>
  </si>
  <si>
    <t>5.5.</t>
  </si>
  <si>
    <t>5.4.</t>
  </si>
  <si>
    <t>5.2.</t>
  </si>
  <si>
    <t>Прирост количества выставочных проектов, осуществляемых в субъектах Российской Федерации относительно уровня 2012 года***</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</si>
  <si>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8"/>
        <color indexed="8"/>
        <rFont val="Calibri"/>
        <family val="2"/>
      </rPr>
      <t xml:space="preserve">
</t>
    </r>
  </si>
  <si>
    <t>1**</t>
  </si>
  <si>
    <t>2**</t>
  </si>
  <si>
    <t>77,2**</t>
  </si>
  <si>
    <t>16.6.</t>
  </si>
  <si>
    <t>Форма №  2</t>
  </si>
  <si>
    <t>Достижение уровня реальной заработной платы работников в Ульяновской области в 2013 году - не менее 106,1 %  от уровня 2012 года</t>
  </si>
  <si>
    <t>Размер среднемесячной начисленной заработной платы в целом по области составил: по полному кругу предприятий - 21081,0  руб.; по крупным и средним предприятиям – 23395,2 руб. Заработная плата выросла на 109,4%  относительно уровня 2013 года. Темпы роста номинальной заработной платы в Ульяновской области на уровне с Российской Федерацией.</t>
  </si>
  <si>
    <t xml:space="preserve">Достижение уровня реальной заработной платы работников в Ульяновской области в 2015 году - не менее 109,6 %  от уровня 2014 года.                                                      </t>
  </si>
  <si>
    <t xml:space="preserve">Достижение уровня реальной заработной платы работников в Ульяновской области в 2014 году - не менее 106,5 %  от уровня 2013 года.                                                      </t>
  </si>
  <si>
    <t>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</si>
  <si>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</si>
  <si>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проведена. По расчётным данным Министерства образования и науки Ульяновской области плановое  значение в 77,2 % достигнуто.</t>
  </si>
  <si>
    <t>Показатель достигнут в отношении работников федеральных и областных учреждений, не достигнут в отношении муниципальных учреждений.  При плановом значении в 100 %  показатель в целом по области составил 97,7 %. Плановое значение не достигнуто из-за низкого уровня средней заработной платы работников муниципальных учреждениях (97,5 %).</t>
  </si>
  <si>
    <t>Индексация заработной платы проведена. Мероприятие выполнено.</t>
  </si>
  <si>
    <t>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</si>
  <si>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Отношение средней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 составило 84,3 %  от средней заработной платы по региону (это на 4,3 % выше планового значения). Мероприятие исполнено.</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</si>
  <si>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</si>
  <si>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</si>
  <si>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</si>
  <si>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</si>
  <si>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Средняя заработная плата социальных работников достигла индикативного показателя по отношению к средней заработной платы по Ульяновской области.</t>
  </si>
  <si>
    <t>Средняя заработная плата социальных работников составила 12 324,0 рублей или 58,5 %  от средней заработной платы по региону (21 081,0 рублей). В 2014 году в результате реализации мероприятий "дорожной карты "по увеличению числа получателей услуг на дому на 1 социального работника сокращено 55,0 штатных единиц.</t>
  </si>
  <si>
    <t>Постановление Правительства Ульяновской области от 24.10.2012 № 496-П "О внесении изменений в постановление Правительства Ульяновской области от 18.08.2008 № 353-П, постановление Правительства Ульяновской области от 21.07.2009 № 284-П"</t>
  </si>
  <si>
    <t xml:space="preserve">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</si>
  <si>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32.4</t>
  </si>
  <si>
    <t xml:space="preserve">Развитие ресурсных центров организаций профессионального образования по кластерному принципу и по основным профилям подготовки рабочих кадров с участием предприятий - заказчиков. Открытие межрегионального ресурсного центра по подготовке кадров для авиационного кластера и отрасли машиностроения с участием предприятий - заказчиков. Развитие материально -технической базы профессиональных образовательных организаций, подведомственных исполнительным  органам государственной власти Ульяновской области. </t>
  </si>
  <si>
    <t>Проведение мероприятий, способствующих повышению престижа рабочих и инженерных специальностей, включая использование возможностей социальной рекламы, профориентацию и ознакомление обучающихся образовательных организаций с перспективами трудоустройства по выбираемой специальности и условиями работы в организациях и учреждениях.</t>
  </si>
  <si>
    <t>3</t>
  </si>
  <si>
    <t>Проведение мастер-классов, профессиональной подготовки преподавателей и мастеров производственного обучения РУТЦ "Учебная мастерская Роберта Боша"</t>
  </si>
  <si>
    <t>0</t>
  </si>
  <si>
    <t>Повышение мотивации работников отрасли к трудовой деятельности участие в конкурсах профессионального мастерства.</t>
  </si>
  <si>
    <t>0,45</t>
  </si>
  <si>
    <t>01.11.2015</t>
  </si>
  <si>
    <t>2015</t>
  </si>
  <si>
    <t xml:space="preserve">О реализации мероприятий, направленных  на достижение показателей, содержащихся в Указе Президента Российской Федерации от 07.05.2012 № 597 «О мероприятиях по реализации государственной социальной политики» </t>
  </si>
  <si>
    <t xml:space="preserve">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 Межотраслевой план мероприятий  ("дорожная карта") от 02.03.2015 № 44-ПЛ                                                              </t>
  </si>
  <si>
    <t>236**</t>
  </si>
  <si>
    <t>7,5**</t>
  </si>
  <si>
    <t>Показатель перевыполнен в связи с разработкой новых туристических маршрутов и интерактивных площадок к ним, увеличение спроса на передвижные выставки.</t>
  </si>
  <si>
    <t>31.12.2015</t>
  </si>
  <si>
    <t>1) Показатель откорректирован. Заключено соглашение с Федеральной службой по труду  и Правительством Ульяновской области № 33/215.                                                                                      2) Заключено 13 соглашений о содействии трудоустройству незанятых инвалидов между центрами занятости населения Ульяновской области и организациями на трудоустройство 18 инвалидов на оборудованные оснащённые рабочие места. 3) Заключено 31 соглашение на трудоустройство 43 инвалидов  4) Заключено 52 соглашения на трудоустройство 71 инвалида  5) Заключено 70 соглашений на трудоустройство 96 инвалидов  6) Заключено  98 соглашений на трудоустройство 132 инвалидов 7) Заключено 111 соглашений  на трудоустройство 150 инвалидов 8) Заключено 124 соглашений на трудоустройство 163 инвалидов 9) Заключено 129 соглашений на трудоустройство 169 инвалидов   10) Заключено 129 соглашений на трудоустройство 170 инвалидов.</t>
  </si>
  <si>
    <t>1) 18.03.2015       2) 24.04.2015      3) 27.05.2015      4) 29.06.2015      5) 28.07.2015     6) 31.08.2015   7) 30.09.2015           8) 29.10.2015     9) 27.11.2015    10) 18.12.2015</t>
  </si>
  <si>
    <t>1) 18.03.2015             2) 24.04.2015         3) 27.05.2015         4) 29.06.2015        5) 28.07.2015        6) 31.08.2015        7) 30.09.2015         8) 29.10.2015        9) 27.11.2015      10) 18.12.2015</t>
  </si>
  <si>
    <t>В связи с неполным освоением денежных средств бюджета Российской Федерации в 2014 году направленных на трудоустройство незанятых инвалидов использующих кресло-коляску и создание инфраструктуры необходимой для беспрепятственного доступа к нему в бюджет Ульяновской области в 2015 году были возвращены денежные средства в размере 1 085 782 рублей. В 2015 году данные денежные средства были освоены в  полном объеме.</t>
  </si>
  <si>
    <t>За 2015 год в Ульяновской области реализовано 558 выставочных проектов. Увеличение относительно уровня 2012 года на 236%</t>
  </si>
  <si>
    <t>За 2015 год 16079 детей привлечено к участию в творческих(конкурсных) мероприятиях, направленных на выявление и поддержку юных талантов, что составляет 7,5 %  от общей численности детей, проживающих на территории Ульяновской области</t>
  </si>
  <si>
    <t xml:space="preserve">17, 18 и 21 декабря 2015 года на базе Ульяновского многопрофильного техникума прошел областной конкурс профессионального мастерства "Мастер года- 2015". </t>
  </si>
  <si>
    <t>21.12.2015</t>
  </si>
  <si>
    <t>C 23.11.2015 по 27.11.2015  состоялась школа профессиональной подготовки «Учебная мастерская  Роберта Бош" на базе Ульяновского многопрофильного техникума по повышению квалификации мастеров производственного обучения и преподавателей специальных дисциплин, а также обучение  студентов выпускных курсов профессиональных образовательных организаций по курсу: «Применение ручных электроинструментов Бош в строительстве», «Безопасное и эффективное применение электроинструментов БОШ».</t>
  </si>
  <si>
    <t>15,6</t>
  </si>
  <si>
    <t>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Заработная плата выросла на 112,3%  относительно уровня 2012 года. К уровню Российской Федерации заработная плата по региону составила 64,1 %. Темпы роста номинальной заработной платы в Ульяновской области на уровне с Российской Федерацией.</t>
  </si>
  <si>
    <t xml:space="preserve"> 5.4</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</si>
  <si>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2016 год от 10.06.2015 № 75-ДП</t>
  </si>
  <si>
    <t>305 женщин, находящиеся в отпуске по уходу за ребёнком до достижениям им возраста трёх лет, прошли профессиональное обучение и получили дополнительное профессиональное образование</t>
  </si>
  <si>
    <t xml:space="preserve">        2015</t>
  </si>
  <si>
    <t>3364,7</t>
  </si>
  <si>
    <t xml:space="preserve"> 102 незанятых гражданина, которым в соответствии с законодательством РФ назначена страховая пенсия по старости и которые стремятся возобновить трудовую деятельность прошли профессиональное обучение и получили дополнительное профессиональное образование</t>
  </si>
  <si>
    <t>593,1</t>
  </si>
  <si>
    <t>1154 безработных граждан  прошли  профессиональное обучение и получили дополнительное профессиональное образование</t>
  </si>
  <si>
    <t xml:space="preserve">   31.12.2015</t>
  </si>
  <si>
    <t>14753,5</t>
  </si>
  <si>
    <t xml:space="preserve"> 12.4.</t>
  </si>
  <si>
    <t>Достижение в 2016 году индикативного показателя по отношению средней заработной платы социальных работников к средней заработной плате по Ульяновской области</t>
  </si>
  <si>
    <t>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</si>
  <si>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Увеличение количества выставочных проектов, осуществляемых в Ульяновской области (процентов по отношению к 2012 году) на 60 %</t>
  </si>
  <si>
    <t xml:space="preserve"> 10.4.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</si>
  <si>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2016 года должно составлять 159,6 %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</si>
  <si>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</si>
  <si>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Достижение в 2016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</si>
  <si>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r>
      <t xml:space="preserve"> </t>
    </r>
    <r>
      <rPr>
        <sz val="8"/>
        <color indexed="8"/>
        <rFont val="Times New Roman"/>
        <family val="1"/>
      </rPr>
      <t>13.4.</t>
    </r>
  </si>
  <si>
    <t xml:space="preserve"> 14.4.</t>
  </si>
  <si>
    <t>Достижение в 2016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</si>
  <si>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Достижение уровня реальной заработной платы работников в Ульяновской области в 2016 году - не менее 102 % от уровня 2015 года                                                      </t>
  </si>
  <si>
    <r>
      <t>Для реализации мероприятий дополнительных денежных средс</t>
    </r>
    <r>
      <rPr>
        <sz val="8"/>
        <rFont val="Times New Roman"/>
        <family val="1"/>
      </rPr>
      <t>тв из областного бюджета Ульяновской области не требуется</t>
    </r>
  </si>
  <si>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</si>
  <si>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периоду.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среднеотраслевых отмечен у 1966 работодателей.</t>
  </si>
  <si>
    <t>Проведена индексация заработной платы педагогических работников системы общего образования.</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</si>
  <si>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</si>
  <si>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Отклонение показателя обусловлено ухудшением в 2015 году экономической ситуации в целом по стране на фоне осложнения геополитической обстановки.  По итогам января-декабря 2015 года размер среднемесячной начисленной заработной платы в целом по области составил: по полному кругу предприятий -22811,1 руб., по крупным и средним предприятиям -24962,1 руб.</t>
  </si>
  <si>
    <t>В целях увеличения размера реальной заработной платы разработан и утверждён  План межведомственного взаимодействия №3 от 28.01.2015 года. С начало текущего  года городскими, районными и при налоговых органах межведомственными  комиссиями по легализации «теневой» заработной платы проведено 1046 заседаний, на которых были заслушаны отчёты руководителей 5014 организаций. Рост заработной платы до среднеотраслевых показателей отмечен у  1217 работодателей, что составляет 24,3 %  от общего количества заслушанных на комиссиях.</t>
  </si>
  <si>
    <t>Средняя заработная плата преподавателей и мастеров производственного обучения  организаций СПО и НПО  в 2015 году составила 18581 рубль или 89,3% от значения среднемесячного дохода от трудовой деятельности за 2015 год (от 20803 рублей). Плановое значение (80 %) достигнуто, мероприятие выполнено.</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</si>
  <si>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2015 года.</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</si>
  <si>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2015 года.</t>
  </si>
  <si>
    <t xml:space="preserve">По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140,8 %                                                                                                                     Мероприятие исполнено.   </t>
  </si>
  <si>
    <t>По данным  2015 года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31 320 рублей или  152,0 %  от средней заработной платы по региону (20 599 рублей). Мероприятие исполнено.</t>
  </si>
  <si>
    <t>В 2013 году 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возникшего в 2013 году профицита кадров.</t>
  </si>
  <si>
    <t xml:space="preserve">По данным  2014 года 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составил 48,7 %. Плановое значение не достигнуто ввиду возникшего в 2014 году профицита кадров. </t>
  </si>
  <si>
    <t>По данным 2015 года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11 274 рубля или  54,7 %  от средней заработной платы по региону (20 599 рублей). Мероприятие исполнено.</t>
  </si>
  <si>
    <t xml:space="preserve"> По данным 2015 года средняя заработная плата   среднего медицинского персонала по региону  составила 17 769 рублей или  86,3 % от средней заработной платы по региону (20 599 рублей). Мероприятие исполнено.</t>
  </si>
  <si>
    <t>Межотраслевой план мероприятий по увеличению числа высококвалифицированных работников, с тем чтобы оно составляло не менее 31,4 % от числа квалифицированных работников в Ульяновской области в 2016 году, утверждён временно исполняющим обязанности Губернатора Ульяновской области С.И.Морозовым 23.05.2016 № 96-ПЛ</t>
  </si>
  <si>
    <r>
      <t>Для реализации мероприятий не требуется выделения денежных средс</t>
    </r>
    <r>
      <rPr>
        <sz val="8"/>
        <rFont val="Times New Roman"/>
        <family val="1"/>
      </rPr>
      <t>тв из областного бюджета Ульяновской области</t>
    </r>
  </si>
  <si>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 в том числе обеспечение профессиональной ориентации, профессиональной подготовки обучающихся образовательных организаций Ульяновской области: детей, достигших возраста 14 лет                              Обучение на базе ФБГОУ ВО «Ульяновский государственный технический университет» по программе бакалавриата, в том числе и магистратуры, по направлению подготовки высшего образования 08.03.01 «Строительство», профиль «Управление и эксплуатация систем жилищно-коммунального хозяйства»</t>
  </si>
  <si>
    <t>119,3**</t>
  </si>
  <si>
    <t>148,2**</t>
  </si>
  <si>
    <t>Выявление талантливых детей осуществляется путём участия их в конкурсных мероприятиях.  В 2015 году приняли участие в 79 конкурсах и фестивалях международного, всероссийского, регионального уровней из них 44 -  международного и всероссийского уровней. Лауреатами и дипломантами стали более 700 человек. В базовой школе по работе с одарёнными детьми и молодёжью (Школа дельфийского резерва) обучаются 102 ребёнка. В целях поддержки и развития таланта одаренных детей в течение 10 лет работает летняя творческая школа «Симбирская мозаика»,  в VI региональных Дельфийских играх в 2015 году приняли участие 712 человек.</t>
  </si>
  <si>
    <t>Повышение квалификации и переподготовка работников отрасли</t>
  </si>
  <si>
    <t xml:space="preserve">    С начало текущего года в налоговых органах и при администрациях муниципальных образований на заседаниях комиссий по легализации налоговой базы проведено 834 заседаний, на которых были заслушаны отчёты руководителей 4409 организаций.
По итогам проведённой работы увеличили заработную плату 4409 работодателей, в том числе рост заработной платы до среднеотраслевых показателей отмечен у 855 работодателей, что составляет 19,4 % от общего количества заслушанных на комиссиях. 
</t>
  </si>
  <si>
    <t>консолидированный бюджет</t>
  </si>
  <si>
    <t>5117 педагогических работников прошли повышение квалификации и переподготовку; 169 работников отрасли «культура» прошли повышение квалификации, 18 человек – курсы переподготовки; 303 работника отрасли «здравоохранение» прошли повышение квалификации, 12 человек – курсы переподготовки; 239 работников отрасли «ветеринария» прошли курсы повышения квалификации, 3 человека – переподготовки. С целью выявление потребности Министерством физической культуры и спорта Ульяновской области был проведен мониторинг по потребности повышению квалификации и переподготовки работников отрасли. В ходе мониторинга была составлена потребность в курсах повышения квалификации  подведомственных учреждений до 2020 года. С целью эффективной переподготовки кадров в Ульяновской области открыто отделение РГУФКиС, которое начнет работу с нового учебного года. Министерство образования и науки Ульяновской области (далее – Министерство) проводит работу по подготовке предложений по контрольным цифрам приёма в образовательные организации высшего образования (далее – КЦП), расположенные на территории Ульяновской области, в соответствии с Правилами установления организациям, осуществляющим образовательную деятельность, контрольных цифр приёма по профессиям, специальностям и направлениям подготовки и (или) укрупнённым группам профессий, специальностей и направлений подготовки для обучения по образовательным программам среднего профессионального и высшего образования за счёт бюджетных ассигнований федерального бюджета (утв. постановлением Правительства Российской Федерации от 27.03.2015 № 285). 
При подготовке предложений по КЦП учитываются наряду с возможностями образовательной сети региона стратегические ориентиры развития Ульяновской области, предложения органов исполнительной власти Ульяновской области, к сфере ответственности которых относятся вопросы отраслей региональной экономики, предложения объединений работодателей, а итоги мониторинга кадровой потребности, который проводится на территории Ульяновской области в соответствии с постановлением Правительства Ульяновской области от 24.12.2012 № 624-П «О ежегодном мониторинге потребности экономики Ульяновской области в специалистах и рабочих кадрах».
Предложения по КЦП на 2018/2019 учебный год от региона были направлены в Министерство образования и науки Российской Федерации.</t>
  </si>
  <si>
    <r>
      <t xml:space="preserve">За   2016 год по прогнозным данным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31 639 руб. или  </t>
    </r>
    <r>
      <rPr>
        <sz val="8"/>
        <rFont val="Times New Roman"/>
        <family val="1"/>
      </rPr>
      <t xml:space="preserve">141,1%  </t>
    </r>
    <r>
      <rPr>
        <sz val="8"/>
        <color indexed="8"/>
        <rFont val="Times New Roman"/>
        <family val="1"/>
      </rPr>
      <t>от среднемесячного дохода от трудовой деятельности (22 426</t>
    </r>
    <r>
      <rPr>
        <sz val="8"/>
        <rFont val="Times New Roman"/>
        <family val="1"/>
      </rPr>
      <t xml:space="preserve"> </t>
    </r>
    <r>
      <rPr>
        <sz val="8"/>
        <color indexed="8"/>
        <rFont val="Times New Roman"/>
        <family val="1"/>
      </rPr>
      <t>рублей).</t>
    </r>
  </si>
  <si>
    <t xml:space="preserve">По расчётным данным Министерства здравоохранения, семьи и социального благополучия Ульяновской области средняя заработная плата социальных работников за январь-декабрь составила 12 982,0 рублей или 57,9% прогнозного значения среднемесячного дохода от трудовой деятельности за 2016 год (прогноз - 22426 рублей). </t>
  </si>
  <si>
    <t>За  2016 год по прогнозным данным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12 120 руб. или  54,0 %  от среднемесячного дохода от трудовой деятельности (22 426 рублей)</t>
  </si>
  <si>
    <r>
      <t>По прогнозным данным средняя заработная плата   среднего медицинского персонала по региону за  2016 год  составила 18 522  руб. или</t>
    </r>
    <r>
      <rPr>
        <sz val="8"/>
        <color indexed="10"/>
        <rFont val="Times New Roman"/>
        <family val="1"/>
      </rPr>
      <t xml:space="preserve"> </t>
    </r>
    <r>
      <rPr>
        <sz val="8"/>
        <rFont val="Times New Roman"/>
        <family val="1"/>
      </rPr>
      <t xml:space="preserve"> 82,6 %</t>
    </r>
    <r>
      <rPr>
        <sz val="8"/>
        <color indexed="8"/>
        <rFont val="Times New Roman"/>
        <family val="1"/>
      </rPr>
      <t xml:space="preserve"> от среднемесячного дохода от трудовой деятельности </t>
    </r>
    <r>
      <rPr>
        <sz val="8"/>
        <rFont val="Times New Roman"/>
        <family val="1"/>
      </rPr>
      <t>(22 426 р</t>
    </r>
    <r>
      <rPr>
        <sz val="8"/>
        <color indexed="8"/>
        <rFont val="Times New Roman"/>
        <family val="1"/>
      </rPr>
      <t>ублей.).</t>
    </r>
  </si>
  <si>
    <t>2016</t>
  </si>
  <si>
    <t>Показатель исполнен.</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</si>
  <si>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2016 года.</t>
  </si>
  <si>
    <t>По расчётам Министерства образования и науки Ульяновской области средняя заработная плата педагогических работников общеобразовательных организаций  за январь-декабрь составила 23641  рубль или 105,4 % прогнозного значения среднемесячного дохода от трудовой деятельности за  2016 года (прогноз — 22426 рублей).</t>
  </si>
  <si>
    <t>По расчётным данным Министерства образования и науки Ульяновской области средняя заработная плата педагогических работников образовательных организаций дошкольного образования за январь-декабрь составила  21827 рублей или 109,6 % расчётного значения средней заработной платы в общем образовании региона ( 19916 рублей).</t>
  </si>
  <si>
    <t>По расчётным данным Министерства образования и науки средняя заработная плата преподавателей и мастеров производственного обучения  организаций СПО и НПО  за январь-декабрь составила 19119  рублей или 85,3  % прогнозного значения среднемесячного дохода от трудовой деятельности за 2016 год (прогноз — 22426 рублей).</t>
  </si>
  <si>
    <t xml:space="preserve">** Фактическое значение показателя указано исходя из данных, имеющихся в распоряжении отраслевого органа власти </t>
  </si>
  <si>
    <t>Отраслевой мониторинг удельного веса численности высококвалифицированных работников в общей численности квалифицированных работников в Ульяновской области с анализом потребности отрасли в высококвалифицированных работниках в разрезе отраслей экономики показал следующее: в образовании – 77,78%; - в сельском и лесном хозяйствах – 22,7 %;  в сфере ветеринарии – 76,7 %; в сфере архитектуры и градостроительства – 83,3% ; в здравоохранении и социальной политике – 74,6%;  в сфере культуры – 40,5 %. Министерством физической культуры и спорта Ульяновской области, а также Министерством промышленности, строительства, жилищно-коммунального комплекса и транспорта не предоставлены данные отраслевого мониторинга</t>
  </si>
  <si>
    <t>Министерством образования и науки Ульяновской области (далее – Министерство) проведен конкурс по распределению контрольных цифр приёма граждан  по профессиям, специальностям для обучения по образовательным программам среднего профессионального образования за счёт бюджетных ассигнований областного бюджета Ульяновской области на 2017/18 учебный год (распоряжение Министерства образования и науки Ульяновской области от16.09.2016 № 1744 - р "Об утверждении контрольных цифр приёма граждан по профессиям, специальностям среднего профессионального образования для обучения по образовательным программам среднего профессионального образования за счет бюджетных ассигнований областного бюджета Ульяновской области на 2017/18 учебный год". При распределении КЦП учитываются наряду с возможностями образовательной сети региона стратегические ориентиры развития Ульяновской области, предложения органов исполнительной власти Ульяновской области, к сфере ответственности которых относятся вопросы отраслей региональной экономики, предложения объединений работодателей, а итоги мониторинга кадровой потребности, который проводится на территории Ульяновской области в соответствии с постановлением Правительства Ульяновской области от 24.12.2012 № 624-П «О ежегодном мониторинге потребности экономики Ульяновской области в специалистах и рабочих кадрах».</t>
  </si>
  <si>
    <t xml:space="preserve">Министерством образования и науки Ульяновской области проведён мониторинг прохождения работниками организаций и предприятий курсов переподготовки и повышения квалификации на базе образовательных организаций высшего образования, расположенных на территории Ульяновской области (далее – вузы). Согласно информации, предоставленной вузами, за период 2016 года проведено свыше 400 курсов переподготовки и повышения квалификации, количество слушателей составило более 12 тыс. человек, это представители медицинских и образовательных организаций региона, а также 155 организаций и предприятий региона, относящихся к другим отраслям.
</t>
  </si>
  <si>
    <t>В декабре 2016 года Министерством образования и науки Ульяновской области проведена работа по назначению стипендий Губернатора Ульяновской области на 2017 год. Распоряжением Министерства образования и науки Ульяновской области от 23.12.2016 № 2382-р стипендии на 2017 год назначены по 12 видам именных стипендий 84 стипендиатам, среди которых: 3 студента, обучающихся по программам подготовки квалифицированных рабочих, служащих; 23 студента, обучающихся по программам подготовки специалистов среднего звена; 36 студентов, обучающихся по программам бакалавриата или специалитета; 2 аспиранта; 6 преподавателей профессиональных образовательных организаций; 14 преподавателей образовательных организаций высшего образования.</t>
  </si>
  <si>
    <t>Организация профессиональной ориентации граждан</t>
  </si>
  <si>
    <t>Проведение конкурсов профессионального мастерства (по конкретным профессиям, специальностям) в том числе с использованием механизмов государственно-частного и социального партнерства, освещение итогов конкурса в информационно-телекоммуникационной сети "Интернет", средствах массой информации</t>
  </si>
  <si>
    <t>Отклонение значения показателя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</si>
  <si>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 xml:space="preserve">Плановый показатель достигнут. </t>
  </si>
  <si>
    <t xml:space="preserve">Перевыполнение планового показателя связано с активизацией выставочной деятельности  в ходе проведения мероприятий, в рамках празднования 250-летия Н.М.Карамзина, проведением выставок в рамках 36 чемпионата мира по хоккею с мячом, развитием туризма и увеличения спроса на передвижные выставки. </t>
  </si>
  <si>
    <t>За 2016 год в Ульяновской области реализовано 623 выставочных проектов, что на 275 % больше, чем в 2012 году.</t>
  </si>
  <si>
    <t xml:space="preserve"> За  2016 год 17172  ребенка, обучающихся в ДШИ и занимающихся в клубных формированиях, привлечено к участию в творческих(конкурсных) мероприятиях, направленных на выявление и поддержку юных талантов, что составляет 7,9%  от общей численности детей, проживающих на территории Ульяновской области.</t>
  </si>
  <si>
    <t xml:space="preserve"> 5.5</t>
  </si>
  <si>
    <t xml:space="preserve"> 10.5.</t>
  </si>
  <si>
    <t>Достижение в 2017 году индикативного показателя по отношению средней заработной платы социальных работников к средней заработной плате по Ульяновской области</t>
  </si>
  <si>
    <t xml:space="preserve"> 12.5.</t>
  </si>
  <si>
    <t xml:space="preserve">По расчётным данным Министерства здравоохранения, семьи и социального благополучия Ульяновской области средняя заработная плата социальных работников за январь составила 13 485,8 рублей или 55,7 % прогнозного значения среднемесячного дохода от трудовой деятельности за 2016 год (прогноз - 22426 рублей). </t>
  </si>
  <si>
    <t>Увеличение количества выставочных проектов, осуществляемых в Ульяновской области (процентов по отношению к 2012 году) на 80 %</t>
  </si>
  <si>
    <t>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от 23.01.2014 № 22 «Об утверждении плана по комплексу мер по организации и совершенствованию выставочной деятельности государственных музеев Ульяновской области на 2014 - 2018 годы»</t>
  </si>
  <si>
    <t xml:space="preserve">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</si>
  <si>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Увеличение количества детей, привлекаемых к  участию в творческих мероприятиях, в общем числе детей в Ульяновской области в 2017 году  до7 %.</t>
  </si>
  <si>
    <t>Отклонение фактического показателя от планового обусловлено тем, что данный показатель является нарастающим. По прогнозу на конец года плановый показатель будет выполнен.</t>
  </si>
  <si>
    <t>Отклонение фактического показателя от планового обусловлено тем, что данный показатель является нарастающим. Достижение в 2017 году уровня 2012 года ожидается в апреле-мае месяцах. По прогнозу на конец года плановый показатель будет перевыполнен.</t>
  </si>
  <si>
    <t xml:space="preserve">О ходе достижения исполнительными органами государственной власти Ульяновской области показателей, содержащихся в Указе Президента Российской Федерации от 7 мая 2012  № 597 «О мероприятиях по реализации государственной социальной политики» </t>
  </si>
  <si>
    <t>Увеличение количества детей, привлекаемых к  участию в творческих мероприятиях, в общем числе детей в Ульяновской области 2016 году  до 6 %.</t>
  </si>
  <si>
    <t xml:space="preserve">Средняя заработная плата педагогических работников общеобразовательных организаций составила 22442 рубля. Отношение средней заработной платы педагогических работников образовательных организаций общего образования составило 106,5 %  от средней заработной платы по экономике региона в 2014 году  (это на 6,5 %  выше планового значения). Мероприятие выполнено.  </t>
  </si>
  <si>
    <t>Средняя заработная плата педагогических работников общеобразовательных организаций  в 2015 году составила 23519 рублей или 113,1 % среднемесячного дохода от трудовой деятельности за 2015 год (от 20803 рублей). Плановое значение (100%) достигнуто, мероприятие выполнено.</t>
  </si>
  <si>
    <t>Средняя заработная плата педагогических работников дошкольных образовательных  организаций составила 18869 рублей (это 100,8 %  от средней заработной платы в общем образовании за 2014 год). Мероприятие выполнено.</t>
  </si>
  <si>
    <t>Средняя заработная плата педагогических работников образовательных организаций дошкольного образования в 2015 году составила 20415 рублей или 101 %  от средней заработной платы в общем образовании региона (20213 рублей). Плановое значение (100%) достигнуто, мероприятие выполнено.</t>
  </si>
  <si>
    <t>Средняя заработная плата работников государственных и муниципальных учреждений культуры доведена до планового значения, установленного для достижения в 2012 году. Мероприятие исполнено.</t>
  </si>
  <si>
    <t>Доведение в 2015 году средней заработной платы работников культуры в Ульяновской области до 65,2 %  от средней по региону по организациям культуры областной форм собственности</t>
  </si>
  <si>
    <t xml:space="preserve">По итогам 2015 года средняя заработная плата работников учреждений культуры составила  15082 рублей или 72,5 % среднемесячного дохода от трудовой деятельности (от 20803 рублей). Мероприятие по доведению в 2015 году средней заработной платы работников государственных и муниципальных учреждений культуры до 65,2 % от средней заработной плате по региону исполнено. </t>
  </si>
  <si>
    <r>
      <t xml:space="preserve">Доведение в 2016 году средней заработной платы работников культуры в Ульяновской области до </t>
    </r>
    <r>
      <rPr>
        <b/>
        <sz val="8"/>
        <rFont val="Times New Roman"/>
        <family val="1"/>
      </rPr>
      <t>72,5 %</t>
    </r>
    <r>
      <rPr>
        <sz val="8"/>
        <rFont val="Times New Roman"/>
        <family val="1"/>
      </rPr>
      <t xml:space="preserve"> от средней по региону по организациям культуры областной форм собственности</t>
    </r>
  </si>
  <si>
    <r>
      <t xml:space="preserve">Доведение в 2017 году средней заработной платы работников культуры в Ульяновской области до </t>
    </r>
    <r>
      <rPr>
        <b/>
        <sz val="8"/>
        <rFont val="Times New Roman"/>
        <family val="1"/>
      </rPr>
      <t xml:space="preserve">90 % </t>
    </r>
    <r>
      <rPr>
        <sz val="8"/>
        <rFont val="Times New Roman"/>
        <family val="1"/>
      </rPr>
      <t>от средней по региону по организациям культуры областной форм собственности</t>
    </r>
  </si>
  <si>
    <t xml:space="preserve">Создан ресурсный центр по подготовке кадров для авиационного кластера и отрасли машиностроения на базе Ульяновского авиационного колледжа. На создание центра из Федерального бюджета  в 2014 году выделено 17,3 млн. руб. Объём софинансирования со стороны ЗАО «Авиастар – СП» на 2014-2015 годы 11 млн.руб. (в 2014 году - 6 млн. руб., в 2015 году - 5 млн. руб.). Средства федерального бюджета и ЗАО «Авиастар – СП»,  направлены на модернизацию учебно-материальной базы Ульяновского авиационного колледжа. Объём субсидии из Федерального бюджета для Ульяновской области в 2015 году составил 15,6 млн. руб., данные средства также были направлены на вышеуказанные цели. </t>
  </si>
  <si>
    <t>Областной конкурс "Мастер - золотые руки", Третий региональный чемпионат рабочих профессий World Skills Russia, Участие сборной команды Ульяновской области в отборочном Национальном чемпионате World Skills Russia, Арт-Профи Слёт «Профессии будущего»,  Всероссийский детский чемпионат профессий Junior Skills. Каждое мероприятие посетили около 3000 школьников.</t>
  </si>
  <si>
    <t xml:space="preserve">За период 2016 года услуги по профессиональной ориентации были оказаны  7403 гражданам, обратившимся за оказанием государственной услуги по организации профессиональной ориентации граждан, из них 2919 человек - безработные граждане.
В период с 01.01.2016 по 31.07.2016 к профессиональному обучению и дополнительному профессиональному образованию приступило 742 безработных гражданина. Граждане проходят  профессиональное обучение по профессиям (специальностям), востребованным работодателями с учётом изменений на региональном рынке труда. Из числа граждан, завершивших профессиональное обучение и дополнительное профессиональное образование, 130 человек приступили к трудовой деятельности, что составляет 39,2%.
Разработана и утверждена региональная Концепция сопровождения профессионального самоопределения обучающихся в 2016-2020 гг. (распоряжение Правительства Ульяновской области от 15.04.2016 № 207-пр)
За период 2016 года проведено свыше 700 мероприятий профориентационной направленности. Приняло участие  свыше 17 тыс. обучающихся образовательных организаций региона (профориентационная акция «Твой выбор»,  профориентационных родительский собраний,  областная профориентационная акция «Я в мире профессий»,  областной фестиваль IT-профессий и др.)
В 2015 – 2016 учебном году в школах региона реализовывался проект «Уроки успеха», в рамках которого было проведено 1502 мероприятия с участием представителей бизнеса  с охватом 76580 обучающихся.
Организовано взаимодействие общеобразовательных организаций региона с предприятиями. В настоящее время более 70% общеобразовательных организаций Ульяновской области имеют договоры либо соглашения о шефском взаимодействии с предприятиями Ульяновской области.
В 2015/2016 учебном году  на базе ФГБОУ ВО «Ульяновский государственный технический университет» и ФГБОУ ВО «Ульяновский государственный педагогический университет им. И.Н.Ульянова» открылись: «Школы старшеклассников» (университетские и лицейские классы), в которых обучаются более 140 человек, 2 профильных класса (один – филологический профиль, второй – класс, реализующий два профиля: физико-математический и химико-биологический профили), 4 класса, реализующие программы физико-математического и информационного-технологического профилей.  В целях повышения образовательного уровня работников в сфере жилищно-коммунального хозяйства Ульяновской области на базе ФГБОУ ВО "Ульяновский государственный технический университет", в соответствие с Законом Ульяновской области от 29.09.2015 г. № 131-ЗО «О некоторых мерах по привлечению в организации жилищно-коммунального хозяйства, находящиеся на территории Ульяновской области, квалифицированных работников» по программе бакалавриата, по направлению подготовки высшего образования 08.03.01 «Строительство», профиль «Управление и эксплуатация систем жилищно-коммунального хозяйства» в 2015-2016 учебном году поступили 54 человека взявших на себя обязательство по окончанию обучения трудоустроиться в организациях жилищно-коммунального хозяйства в соответствии с полученной квалификацией и работать в них не менее пяти лет. В настоящее время по программе бакалавриата перешли на 2 курс  46 студентов.
В 2016-2017 учебном году на 1 курс бакалавриата по направлению «Строительство» (бакалавриат), профиль «Управление и эксплуатация систем жилищно-коммунального хозяйства» поступили 36 студентов, на 1 курс магистратуры 11 студентов. 
</t>
  </si>
  <si>
    <t>Отраслевой мониторинг удельного веса численности высококвалифицированных работников  в общей численности квалифицированных работников в Ульяновской области с анализом потребности отрасли в высококвалифицированных работниках</t>
  </si>
  <si>
    <t>Установление организациям, осуществляющим образовательную деятельность по образовательным программам среднего профессионального образования, контрольных цифр приёма граждан на обучение за счёт-бюджетных ассигнований областного бюджета Ульяновской области для достижения сбалансированности спроса и предложений профессиональных кадров на региональном рынке</t>
  </si>
  <si>
    <t>Средняя заработная плата социальных работников составила в 2015 году составила 12728 рублей или 61,2 % от среднемесячного дохода от трудовой деятельности за 2015 год (20803 рублей). Плановое значение 2015 года (58,5 %) достигнуто, мероприятие выполнено.</t>
  </si>
  <si>
    <t>В Ульяновской области ведётся системная работа по профессиональной ориентации учащихся образовательных организаций. Мероприятия проводятся в соответствии с Концепцией сопровождения профессионального самоопределения обучающихся на 2016 – 2020 годы, утверждённой распоряжением Правительства Ульяновской области от 15.04.2016 № 207-пр. Наряду с профориентационными мероприятиями, проводимыми в регионе на протяжении нескольких лет («Уроки успеха», «Университетские субботы», Дни открытых дверей в вузах и Сузах, Фестиваль науки, Арт-профи слёт и другие), в 2016 году запущены новые проекты, которые в 2017 году планируется транслировать на весь регион. Речь идёт о выстраивании работы по тесному взаимодействию с Фондом поддержки молодёжных инициатив «Успех» (г. Москва) в сфере профессионального самоопределения молодёжи, популяризации рабочих и инженерно-технических специальностей. С этой целью с начала 2016/2017 учебного года общеобразовательные организации Ульяновской области принимают активное участие в реализации проекта по развитию системы профориентации «Zособой в профессию». В рамках проекта проводятся мероприятия, посвящённые информированию учащихся о различных сферах экономики, особенностях труда, достижениях страны в различных областях народного хозяйства, профессиях будущего. Методические материалы, размещённые на сайте www.засобой.рф, рекомендованы школам для использования в работе. 21 декабря 2016 года порядка 120 школ Ульяновской области приняли участие во Всероссийском тесте по профориентации (в режиме онлайн), также организованным Фондом поддержки молодёжных инициатив «Успех». Подобное тестирование будет проводиться в 2017 году, к мероприятию планируется привлечь все школы региона. Ещё одним новым профориентационным направлением работы со школьниками, которое будет реализовываться в регионе в 2017 году, станет развитие ИТ-компетенций преподавателей и школьников. Данную работу планируется проводить через развитие турнирного движения по программированию среди школьников Ульяновской области. В свете позиционирования Ульяновской области как региона, создающего условия для подготовки кадров в логике Национальной технологической инициативы, турниры по программированию среди школьников смогут повысить интерес молодёжи к престижности ИТ-специальностей для молодых людей. Тем более что партнёрами турниров по программированию среди школьников являются ведущие ИТ-специалисты и ИТ-компании региона: Александр Щербина, Лев Валкин, Камиль Калимуллин, Антон Белов («Мобирейт»), Артем Гавришин, Сергей Юркин («Симбирсофт»), Максим Захаренко («Облакотека»). Ульяновский областной турнир школьников по программированию проводился в 2016 году среди школ города Ульяновска, в нём приняло участие 19 образовательных организаций с общим охватом более 70 человек. В 2017 году к турниру планируется привлечь сельские муниципальные образования. В 2017 году будет продолжена практика проведения профориентационных родительских собраний для обучающихся 8-11-х классов общеобразовательных организаций и их родителей. Анализ, проведённый Агентством по развитию человеческого потенциала и трудовых ресурсов Ульяновской области, показал, что на территории региона на сегодняшний день это наиболее эффективная модель организации профориентационной работы с обучающимися общеобразовательных организаций и их родителями. Родительские собрания будут проходить как на региональном уровне, так и в каждом муниципальном образовании с привлечением вузов и ссузов, работодателей с учётом особенностей развития экономики каждого муниципального образования и потребности в кадрах конкретных работодателей. Цель профориентационных родительских собраний заключается в максимальном раскрытии возможности территории, информировании детей и родителей о перспективных и востребованных профессиях, о возможности получения образования в образовательных организациях, расположенных в Ульяновской области, о возможностях и перспективах трудоустройства выпускников на предприятиях, расположенных на территории региона.</t>
  </si>
  <si>
    <r>
      <t xml:space="preserve">С 28 ноября по 2 декабря 2016 года в Ульяновской области состоялся  V региональный чемпионат «Молодые профессионалы» (World Skills Russia) (далее – Чемпионат) по </t>
    </r>
    <r>
      <rPr>
        <sz val="8"/>
        <color indexed="8"/>
        <rFont val="Times New Roman"/>
        <family val="1"/>
      </rPr>
      <t xml:space="preserve">22 компетенциям: </t>
    </r>
    <r>
      <rPr>
        <sz val="8"/>
        <rFont val="Times New Roman"/>
        <family val="1"/>
      </rPr>
      <t xml:space="preserve">веб-дизайн, </t>
    </r>
    <r>
      <rPr>
        <sz val="8"/>
        <color indexed="8"/>
        <rFont val="Times New Roman"/>
        <family val="1"/>
      </rPr>
      <t xml:space="preserve">графический дизайн, </t>
    </r>
    <r>
      <rPr>
        <sz val="8"/>
        <rFont val="Times New Roman"/>
        <family val="1"/>
      </rPr>
      <t xml:space="preserve">дошкольное воспитание, инженерный дизайн (САD), кондитерское дело, </t>
    </r>
    <r>
      <rPr>
        <sz val="8"/>
        <color indexed="8"/>
        <rFont val="Times New Roman"/>
        <family val="1"/>
      </rPr>
      <t>лабораторный медицинский анализ</t>
    </r>
    <r>
      <rPr>
        <sz val="8"/>
        <rFont val="Times New Roman"/>
        <family val="1"/>
      </rPr>
      <t xml:space="preserve">, медицинский и социальный уход, облицовка плиткой, </t>
    </r>
    <r>
      <rPr>
        <sz val="8"/>
        <color indexed="8"/>
        <rFont val="Times New Roman"/>
        <family val="1"/>
      </rPr>
      <t xml:space="preserve">холодильная техника и системы кондиционирования, </t>
    </r>
    <r>
      <rPr>
        <sz val="8"/>
        <rFont val="Times New Roman"/>
        <family val="1"/>
      </rPr>
      <t xml:space="preserve">поварское дело, предпринимательство, преподавание в младших классах, ремонт и обслуживание легковых автомобилей, сварочные технологии, столярное дело, технология моды, эксплуатация сельскохозяйственных машин, электромонтажные работы, </t>
    </r>
    <r>
      <rPr>
        <sz val="8"/>
        <color indexed="8"/>
        <rFont val="Times New Roman"/>
        <family val="1"/>
      </rPr>
      <t>обслуживание грузовой техники, обслуживание авиационной техники</t>
    </r>
    <r>
      <rPr>
        <sz val="8"/>
        <rFont val="Times New Roman"/>
        <family val="1"/>
      </rPr>
      <t xml:space="preserve">, </t>
    </r>
    <r>
      <rPr>
        <sz val="8"/>
        <color indexed="8"/>
        <rFont val="Times New Roman"/>
        <family val="1"/>
      </rPr>
      <t xml:space="preserve">кузовной ремонт, управление беспилотными летательными аппаратами. В соревновании приняли участие 160 человек и их эксперты-наставники - более 200 человек. Чемпионат посетили около 5000 школьников Ульяновской области. Информация о Чемпионате размещена на сайте http://ipk.ulstu.ru/?q=node/4141 </t>
    </r>
  </si>
  <si>
    <t>Реализация мер социальной поддержки, предусмотренных Законом Ульяновской области от 312.08.2013 № 157-ЗО "О мерах социальной поддержки, предоставляемых талантливым и одарённым обучающимся, педагогическим и научным работникам образовательных организаций"</t>
  </si>
  <si>
    <t xml:space="preserve">Министерство здравоохранения, семьи и социального благополучия  Ульяновской области </t>
  </si>
  <si>
    <t xml:space="preserve">Агентство по развитию человеческого потенциала и трудовых ресурсов Ульяновской области/Министерство экономического развития Ульяновской области </t>
  </si>
  <si>
    <t>Дополнительное Соглашение  от 17.01.2017         № 3-ДП к региональному Соглашению  между Федерацией организаций профсоюзов Ульяновской области, Объединениями работодателей Ульяновской области, Правительством Ульяновской области  от 10.06.2015 № 75-ДП</t>
  </si>
  <si>
    <r>
      <t xml:space="preserve">Достижение уровня реальной заработной платы работников в Ульяновской области в 2017 году - не менее 102 % от уровня 2016 года  </t>
    </r>
    <r>
      <rPr>
        <sz val="8"/>
        <color indexed="10"/>
        <rFont val="Times New Roman"/>
        <family val="1"/>
      </rPr>
      <t xml:space="preserve">                                                    </t>
    </r>
  </si>
  <si>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</si>
  <si>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среднемесячного дохода от трудовой деятельности в Ульяновской области по итогам 2017 года должно составлять 180 %</t>
  </si>
  <si>
    <r>
      <t xml:space="preserve"> </t>
    </r>
    <r>
      <rPr>
        <sz val="8"/>
        <color indexed="8"/>
        <rFont val="Times New Roman"/>
        <family val="1"/>
      </rPr>
      <t>13.5.</t>
    </r>
  </si>
  <si>
    <t>Достижение в 2017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среднемесячному дохлду от трудовой деятельности в Ульяновской области 80%</t>
  </si>
  <si>
    <t xml:space="preserve"> 14.5.</t>
  </si>
  <si>
    <t>Достижение в 2017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среднемесячному доходу от трудовой деятельности в Ульяновской области 90%</t>
  </si>
  <si>
    <t>28.02.2017</t>
  </si>
  <si>
    <t>За  январь-февраль 2017 года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12 098 руб. или  50 %  от среднемесячного дохода от трудовой деятельности  (24 220 рублей)</t>
  </si>
  <si>
    <r>
      <t>По прогнозным данным средняя заработная плата   среднего медицинского персонала по региону за  январь-февраль 2017 года  составила 18 872  руб. или</t>
    </r>
    <r>
      <rPr>
        <sz val="8"/>
        <color indexed="10"/>
        <rFont val="Times New Roman"/>
        <family val="1"/>
      </rPr>
      <t xml:space="preserve"> </t>
    </r>
    <r>
      <rPr>
        <sz val="8"/>
        <rFont val="Times New Roman"/>
        <family val="1"/>
      </rPr>
      <t xml:space="preserve"> 77,9 %</t>
    </r>
    <r>
      <rPr>
        <sz val="8"/>
        <color indexed="8"/>
        <rFont val="Times New Roman"/>
        <family val="1"/>
      </rPr>
      <t xml:space="preserve"> от среднемесячного дохода от трудовой деятельности </t>
    </r>
    <r>
      <rPr>
        <sz val="8"/>
        <rFont val="Times New Roman"/>
        <family val="1"/>
      </rPr>
      <t>(24 220 р</t>
    </r>
    <r>
      <rPr>
        <sz val="8"/>
        <color indexed="8"/>
        <rFont val="Times New Roman"/>
        <family val="1"/>
      </rPr>
      <t>ублей.).</t>
    </r>
  </si>
  <si>
    <r>
      <t xml:space="preserve">За   январь-февраль 2017 года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31 157 руб. или  </t>
    </r>
    <r>
      <rPr>
        <sz val="8"/>
        <rFont val="Times New Roman"/>
        <family val="1"/>
      </rPr>
      <t xml:space="preserve">128,6%  </t>
    </r>
    <r>
      <rPr>
        <sz val="8"/>
        <color indexed="8"/>
        <rFont val="Times New Roman"/>
        <family val="1"/>
      </rPr>
      <t>от среднемесячного дохода от трудовой деятельности (24 220</t>
    </r>
    <r>
      <rPr>
        <sz val="8"/>
        <rFont val="Times New Roman"/>
        <family val="1"/>
      </rPr>
      <t xml:space="preserve"> </t>
    </r>
    <r>
      <rPr>
        <sz val="8"/>
        <color indexed="8"/>
        <rFont val="Times New Roman"/>
        <family val="1"/>
      </rPr>
      <t>рублей).</t>
    </r>
  </si>
  <si>
    <t>Отклонение значения показателя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расчёту.Данные указаны с учетом предварительных итогов Федерального статистического наблюдения за 2016 год в соответствии с письмом Росстата от 28.02.2017 №КЛ-07-5/43-РВ</t>
  </si>
  <si>
    <t>365,8-областной бюджет</t>
  </si>
  <si>
    <t>58,6-областной бюджет</t>
  </si>
  <si>
    <r>
      <t xml:space="preserve">По расчётным данным Министерства искусства и культурной политики Ульяновской области средняя заработная плата работников учреждений культуры за январь-февраль 2017 года составила </t>
    </r>
    <r>
      <rPr>
        <b/>
        <sz val="8"/>
        <color indexed="8"/>
        <rFont val="Times New Roman"/>
        <family val="1"/>
      </rPr>
      <t>15 425,1</t>
    </r>
    <r>
      <rPr>
        <sz val="8"/>
        <color indexed="8"/>
        <rFont val="Times New Roman"/>
        <family val="1"/>
      </rPr>
      <t xml:space="preserve"> рубля или </t>
    </r>
    <r>
      <rPr>
        <b/>
        <sz val="8"/>
        <color indexed="8"/>
        <rFont val="Times New Roman"/>
        <family val="1"/>
      </rPr>
      <t>63,7 %</t>
    </r>
    <r>
      <rPr>
        <sz val="8"/>
        <color indexed="8"/>
        <rFont val="Times New Roman"/>
        <family val="1"/>
      </rPr>
      <t xml:space="preserve"> прогнозного значения среднемесячного дохода от трудовой деятельности за 2017 год (прогноз - 24220 рублей).</t>
    </r>
  </si>
  <si>
    <t>За 2 месяца 2017 года в Ульяновской области реализовано 113 выставочных проектов, что составляет 68,1% от уровня 2012 года.</t>
  </si>
  <si>
    <t xml:space="preserve">   За январь-февраль 2017 года в налоговых органах и при администрациях муниципальных образований на заседаниях комиссий по легализации налоговой базы проведено 105 заседаний, на которых были заслушаны отчёты руководителей 480 организаций.
По итогам проведённой работы увеличили заработную плату 480 работодателей, в том числе рост заработной платы до среднеотраслевых показателей отмечен у 116 работодателей, что составляет 24,1 % от общего количества заслушанных на комиссиях. 
</t>
  </si>
  <si>
    <t>По расчётам Министерства образования и науки Ульяновской области средняя заработная плата педагогических работников общеобразовательных организаций  за январь-февраль составила 23898  рублей или 98,7 % прогнозного значения среднемесячного дохода от трудовой деятельности за  2017 год (прогноз — 24220 рублей).</t>
  </si>
  <si>
    <t>По расчётным данным Министерства образования и науки Ульяновской области средняя заработная плата педагогических работников образовательных организаций дошкольного образования за январь-февраль   составила  21459 рублей или 105,1 % расчётного значения средней заработной платы в общем образовании региона (20416 рублей).</t>
  </si>
  <si>
    <t>По расчётным данным Министерства образования и науки средняя заработная плата преподавателей и мастеров производственного обучения  организаций СПО и НПО  за январь-февраль составила 18947  рублей или 78,2  % прогнозного значения среднемесячного дохода от трудовой деятельности за 2017 год (прогноз — 24220 рублей).</t>
  </si>
  <si>
    <t>По расчётным данным Министерства искусства и культурной политики Ульяновской области средняя заработная плата работников учреждений культуры за январь-декабрь 2016 года составила 15 401,2 рубля или 68,7 % прогнозного значения среднемесячного дохода от трудовой деятельности за 2016 год (прогноз - 22426 рублей).</t>
  </si>
  <si>
    <t>30.12.2016</t>
  </si>
  <si>
    <t>401,3 -областной бюджет</t>
  </si>
  <si>
    <t>31.12.2016</t>
  </si>
  <si>
    <t xml:space="preserve"> За  2 месяца 2017 года 2978 детей, обучающихся в ДШИ и занимающихся в клубных формированиях, привлечено к участию в творческих(конкурсных) мероприятиях, направленных на выявление и поддержку юных талантов, что составляет 1,35%  от общей численности детей, проживающих на территории Ульяновской области.</t>
  </si>
  <si>
    <t xml:space="preserve">Агенство по  развитию  человеческого потенциала и трудовых ресурсов Ульяновской области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</si>
</sst>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_р_._-;\-* #,##0.00_р_._-;_-* \-??_р_._-;_-@_-"/>
  </numFmts>
  <fonts count="55">
    <font>
      <sz val="11"/>
      <color theme="1"/>
      <name val="Calibri"/>
      <family val="2"/>
    </font>
    <font>
      <sz val="11"/>
      <color indexed="8"/>
      <name val="Calibri"/>
      <family val="2"/>
    </font>
    <font>
      <b/>
      <sz val="10"/>
      <color indexed="8"/>
      <name val="Times New Roman"/>
      <family val="1"/>
    </font>
    <font>
      <sz val="8"/>
      <name val="Calibri"/>
      <family val="2"/>
    </font>
    <font>
      <sz val="10"/>
      <name val="Arial Cyr"/>
      <family val="0"/>
    </font>
    <font>
      <sz val="8"/>
      <color indexed="8"/>
      <name val="Times New Roman"/>
      <family val="1"/>
    </font>
    <font>
      <sz val="8"/>
      <color indexed="8"/>
      <name val="Calibri"/>
      <family val="2"/>
    </font>
    <font>
      <b/>
      <sz val="8"/>
      <color indexed="8"/>
      <name val="Times New Roman"/>
      <family val="1"/>
    </font>
    <font>
      <sz val="8"/>
      <name val="Times New Roman"/>
      <family val="1"/>
    </font>
    <font>
      <b/>
      <sz val="8"/>
      <color indexed="8"/>
      <name val="Calibri"/>
      <family val="2"/>
    </font>
    <font>
      <b/>
      <sz val="8"/>
      <name val="Calibri"/>
      <family val="2"/>
    </font>
    <font>
      <sz val="8"/>
      <color indexed="10"/>
      <name val="Times New Roman"/>
      <family val="1"/>
    </font>
    <font>
      <sz val="8"/>
      <color indexed="63"/>
      <name val="Times New Roman"/>
      <family val="1"/>
    </font>
    <font>
      <b/>
      <sz val="9"/>
      <name val="Tahoma"/>
      <family val="2"/>
    </font>
    <font>
      <sz val="10"/>
      <color indexed="8"/>
      <name val="Times New Roman"/>
      <family val="1"/>
    </font>
    <font>
      <b/>
      <sz val="9"/>
      <color indexed="8"/>
      <name val="Tahoma"/>
      <family val="2"/>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10"/>
      <name val="Times New Roman"/>
      <family val="1"/>
    </font>
    <font>
      <b/>
      <sz val="8"/>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16"/>
      <color rgb="FFFF0000"/>
      <name val="Times New Roman"/>
      <family val="1"/>
    </font>
    <font>
      <sz val="8"/>
      <color rgb="FF000000"/>
      <name val="Times New Roman"/>
      <family val="1"/>
    </font>
    <font>
      <b/>
      <sz val="8"/>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thin"/>
      <top/>
      <bottom/>
    </border>
    <border>
      <left style="thin"/>
      <right style="thin"/>
      <top style="thin"/>
      <bottom style="medium"/>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style="thin"/>
      <right style="thin"/>
      <top style="thin">
        <color indexed="8"/>
      </top>
      <bottom>
        <color indexed="63"/>
      </bottom>
    </border>
    <border>
      <left/>
      <right/>
      <top/>
      <bottom style="thin"/>
    </border>
    <border>
      <left style="thin"/>
      <right/>
      <top>
        <color indexed="63"/>
      </top>
      <bottom style="thin"/>
    </border>
    <border>
      <left/>
      <right style="thin"/>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0" fontId="50" fillId="32" borderId="0" applyNumberFormat="0" applyBorder="0" applyAlignment="0" applyProtection="0"/>
  </cellStyleXfs>
  <cellXfs count="288">
    <xf numFmtId="0" fontId="0" fillId="0" borderId="0" xfId="0" applyFont="1" applyAlignment="1">
      <alignment/>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vertical="center" wrapText="1"/>
    </xf>
    <xf numFmtId="0" fontId="7" fillId="0" borderId="0" xfId="0" applyFont="1" applyFill="1" applyAlignment="1">
      <alignment horizontal="right"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left" vertical="top" wrapText="1"/>
    </xf>
    <xf numFmtId="0" fontId="9" fillId="0" borderId="0" xfId="0" applyFont="1" applyAlignment="1">
      <alignment vertical="top"/>
    </xf>
    <xf numFmtId="0" fontId="6" fillId="0" borderId="0" xfId="0" applyFont="1" applyAlignment="1">
      <alignment/>
    </xf>
    <xf numFmtId="0" fontId="9" fillId="0" borderId="0" xfId="0" applyFont="1" applyAlignment="1">
      <alignment/>
    </xf>
    <xf numFmtId="0" fontId="10" fillId="0" borderId="0" xfId="0" applyFont="1" applyAlignment="1">
      <alignment/>
    </xf>
    <xf numFmtId="0" fontId="3" fillId="0" borderId="0" xfId="0" applyFont="1" applyFill="1" applyAlignment="1">
      <alignment/>
    </xf>
    <xf numFmtId="0" fontId="9" fillId="0" borderId="0" xfId="0" applyFont="1" applyBorder="1" applyAlignment="1">
      <alignment/>
    </xf>
    <xf numFmtId="0" fontId="10" fillId="0" borderId="0" xfId="0" applyFont="1" applyAlignment="1">
      <alignment horizontal="center"/>
    </xf>
    <xf numFmtId="0" fontId="6" fillId="0" borderId="0" xfId="0" applyFont="1" applyBorder="1" applyAlignment="1">
      <alignment/>
    </xf>
    <xf numFmtId="0" fontId="9" fillId="0" borderId="0" xfId="0" applyFont="1" applyAlignment="1">
      <alignment horizontal="center"/>
    </xf>
    <xf numFmtId="0" fontId="6" fillId="0" borderId="0" xfId="0" applyFont="1" applyFill="1" applyBorder="1" applyAlignment="1">
      <alignment horizontal="left" vertical="top" wrapText="1"/>
    </xf>
    <xf numFmtId="0" fontId="6" fillId="0" borderId="0" xfId="0" applyNumberFormat="1" applyFont="1" applyAlignment="1">
      <alignment wrapText="1"/>
    </xf>
    <xf numFmtId="0" fontId="6" fillId="0" borderId="0" xfId="0" applyFont="1" applyAlignment="1">
      <alignment wrapText="1"/>
    </xf>
    <xf numFmtId="49" fontId="9" fillId="0" borderId="0" xfId="0" applyNumberFormat="1" applyFont="1" applyAlignment="1">
      <alignment horizontal="center" wrapText="1"/>
    </xf>
    <xf numFmtId="49" fontId="6" fillId="0" borderId="0" xfId="0" applyNumberFormat="1" applyFont="1" applyAlignment="1">
      <alignment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top" wrapText="1"/>
    </xf>
    <xf numFmtId="14" fontId="5" fillId="0" borderId="10" xfId="0" applyNumberFormat="1" applyFont="1" applyFill="1" applyBorder="1" applyAlignment="1">
      <alignment horizontal="center" vertical="center" wrapText="1"/>
    </xf>
    <xf numFmtId="0" fontId="8" fillId="33" borderId="10" xfId="0" applyFont="1" applyFill="1" applyBorder="1" applyAlignment="1">
      <alignment horizontal="center" vertical="top"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0" fontId="6" fillId="33" borderId="0" xfId="0" applyFont="1" applyFill="1" applyAlignment="1">
      <alignment wrapText="1"/>
    </xf>
    <xf numFmtId="0" fontId="6" fillId="0" borderId="0" xfId="0" applyFont="1" applyAlignment="1">
      <alignment horizontal="center" vertical="center" wrapText="1"/>
    </xf>
    <xf numFmtId="0" fontId="9" fillId="0" borderId="0" xfId="0" applyNumberFormat="1" applyFont="1" applyAlignment="1">
      <alignment vertical="top"/>
    </xf>
    <xf numFmtId="0" fontId="9" fillId="0" borderId="0" xfId="0" applyNumberFormat="1" applyFont="1" applyAlignment="1">
      <alignment/>
    </xf>
    <xf numFmtId="0" fontId="6" fillId="0" borderId="0" xfId="0" applyNumberFormat="1" applyFont="1" applyBorder="1" applyAlignment="1">
      <alignment/>
    </xf>
    <xf numFmtId="0" fontId="5" fillId="0" borderId="0" xfId="0" applyNumberFormat="1" applyFont="1" applyFill="1" applyBorder="1" applyAlignment="1">
      <alignment horizontal="center" vertical="top" wrapText="1"/>
    </xf>
    <xf numFmtId="0" fontId="8" fillId="34" borderId="10" xfId="0" applyFont="1" applyFill="1" applyBorder="1" applyAlignment="1">
      <alignment horizontal="center" vertical="top" wrapText="1"/>
    </xf>
    <xf numFmtId="0" fontId="5" fillId="34" borderId="10" xfId="55" applyFont="1" applyFill="1" applyBorder="1" applyAlignment="1">
      <alignment horizontal="center" vertical="top" wrapText="1"/>
      <protection/>
    </xf>
    <xf numFmtId="0" fontId="5" fillId="34" borderId="10" xfId="0" applyFont="1" applyFill="1" applyBorder="1" applyAlignment="1">
      <alignment horizontal="center" vertical="top" wrapText="1"/>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5" fillId="34" borderId="10" xfId="55" applyFont="1" applyFill="1" applyBorder="1" applyAlignment="1">
      <alignment horizontal="center" vertical="center" wrapText="1"/>
      <protection/>
    </xf>
    <xf numFmtId="0" fontId="8"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5" fillId="34" borderId="11" xfId="0" applyFont="1" applyFill="1" applyBorder="1" applyAlignment="1">
      <alignment vertical="center" wrapText="1"/>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6" fillId="34" borderId="0" xfId="0" applyFont="1" applyFill="1" applyAlignment="1">
      <alignment/>
    </xf>
    <xf numFmtId="172"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6" fillId="34" borderId="10" xfId="0" applyFont="1" applyFill="1" applyBorder="1" applyAlignment="1">
      <alignment/>
    </xf>
    <xf numFmtId="0" fontId="8" fillId="34" borderId="10" xfId="0" applyFont="1" applyFill="1" applyBorder="1" applyAlignment="1">
      <alignment horizontal="center" vertical="center"/>
    </xf>
    <xf numFmtId="0" fontId="5" fillId="34" borderId="10" xfId="0" applyFont="1" applyFill="1" applyBorder="1" applyAlignment="1">
      <alignment horizontal="center" wrapText="1"/>
    </xf>
    <xf numFmtId="49" fontId="5" fillId="34" borderId="10" xfId="0" applyNumberFormat="1" applyFont="1" applyFill="1" applyBorder="1" applyAlignment="1">
      <alignment vertical="center" wrapText="1"/>
    </xf>
    <xf numFmtId="0" fontId="5" fillId="34" borderId="10" xfId="0" applyFont="1" applyFill="1" applyBorder="1" applyAlignment="1">
      <alignment horizontal="center"/>
    </xf>
    <xf numFmtId="0" fontId="2" fillId="0" borderId="0" xfId="0" applyFont="1" applyAlignment="1">
      <alignment horizontal="right" wrapText="1"/>
    </xf>
    <xf numFmtId="16" fontId="5" fillId="34" borderId="10" xfId="0" applyNumberFormat="1"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5" fillId="34" borderId="10" xfId="0" applyNumberFormat="1" applyFont="1" applyFill="1" applyBorder="1" applyAlignment="1">
      <alignment horizontal="center" vertical="center" wrapText="1"/>
    </xf>
    <xf numFmtId="14" fontId="5" fillId="34" borderId="10" xfId="54" applyNumberFormat="1" applyFont="1" applyFill="1" applyBorder="1" applyAlignment="1">
      <alignment horizontal="center" vertical="center" wrapText="1"/>
      <protection/>
    </xf>
    <xf numFmtId="14" fontId="8" fillId="34" borderId="10" xfId="54" applyNumberFormat="1" applyFont="1" applyFill="1" applyBorder="1" applyAlignment="1">
      <alignment horizontal="center" vertical="center" wrapText="1"/>
      <protection/>
    </xf>
    <xf numFmtId="49" fontId="8" fillId="34" borderId="10" xfId="0" applyNumberFormat="1" applyFont="1" applyFill="1" applyBorder="1" applyAlignment="1">
      <alignment horizontal="center" vertical="center" wrapText="1"/>
    </xf>
    <xf numFmtId="0" fontId="11" fillId="34" borderId="10" xfId="0" applyFont="1" applyFill="1" applyBorder="1" applyAlignment="1">
      <alignment vertical="center" wrapText="1"/>
    </xf>
    <xf numFmtId="14" fontId="5" fillId="34" borderId="10" xfId="55" applyNumberFormat="1" applyFont="1" applyFill="1" applyBorder="1" applyAlignment="1">
      <alignment horizontal="center" vertical="center" wrapText="1"/>
      <protection/>
    </xf>
    <xf numFmtId="14" fontId="8" fillId="34" borderId="10" xfId="55" applyNumberFormat="1" applyFont="1" applyFill="1" applyBorder="1" applyAlignment="1">
      <alignment horizontal="center" vertical="center" wrapText="1"/>
      <protection/>
    </xf>
    <xf numFmtId="0" fontId="5" fillId="34" borderId="10" xfId="54" applyNumberFormat="1" applyFont="1" applyFill="1" applyBorder="1" applyAlignment="1">
      <alignment horizontal="center" vertical="center" wrapText="1"/>
      <protection/>
    </xf>
    <xf numFmtId="0" fontId="5" fillId="34" borderId="10" xfId="54" applyFont="1" applyFill="1" applyBorder="1" applyAlignment="1">
      <alignment horizontal="center" vertical="center" wrapText="1"/>
      <protection/>
    </xf>
    <xf numFmtId="0" fontId="5" fillId="34" borderId="10" xfId="54" applyFont="1" applyFill="1" applyBorder="1" applyAlignment="1">
      <alignment horizontal="center" vertical="top" wrapText="1"/>
      <protection/>
    </xf>
    <xf numFmtId="49" fontId="5" fillId="34" borderId="10" xfId="54" applyNumberFormat="1" applyFont="1" applyFill="1" applyBorder="1" applyAlignment="1">
      <alignment horizontal="center" vertical="center" wrapText="1"/>
      <protection/>
    </xf>
    <xf numFmtId="0" fontId="8" fillId="34" borderId="10" xfId="55" applyFont="1" applyFill="1" applyBorder="1" applyAlignment="1">
      <alignment horizontal="center" vertical="center" wrapText="1"/>
      <protection/>
    </xf>
    <xf numFmtId="0" fontId="5" fillId="34" borderId="10" xfId="55" applyNumberFormat="1" applyFont="1" applyFill="1" applyBorder="1" applyAlignment="1">
      <alignment horizontal="center" vertical="center" wrapText="1"/>
      <protection/>
    </xf>
    <xf numFmtId="0" fontId="5" fillId="34" borderId="10" xfId="55" applyNumberFormat="1" applyFont="1" applyFill="1" applyBorder="1" applyAlignment="1">
      <alignment horizontal="center" vertical="top" wrapText="1"/>
      <protection/>
    </xf>
    <xf numFmtId="0" fontId="5" fillId="34" borderId="10" xfId="54" applyNumberFormat="1" applyFont="1" applyFill="1" applyBorder="1" applyAlignment="1">
      <alignment horizontal="center" vertical="top" wrapText="1"/>
      <protection/>
    </xf>
    <xf numFmtId="0" fontId="8" fillId="34" borderId="10" xfId="54" applyNumberFormat="1" applyFont="1" applyFill="1" applyBorder="1" applyAlignment="1">
      <alignment horizontal="center" vertical="top" wrapText="1"/>
      <protection/>
    </xf>
    <xf numFmtId="14" fontId="8" fillId="34" borderId="10" xfId="0" applyNumberFormat="1" applyFont="1" applyFill="1" applyBorder="1" applyAlignment="1">
      <alignment horizontal="center" vertical="center" wrapText="1"/>
    </xf>
    <xf numFmtId="0" fontId="5" fillId="34" borderId="10" xfId="0" applyFont="1" applyFill="1" applyBorder="1" applyAlignment="1" applyProtection="1">
      <alignment horizontal="center" vertical="top" wrapText="1"/>
      <protection locked="0"/>
    </xf>
    <xf numFmtId="0" fontId="12" fillId="34" borderId="10" xfId="0" applyFont="1" applyFill="1" applyBorder="1" applyAlignment="1">
      <alignment horizontal="center" vertical="center" wrapText="1"/>
    </xf>
    <xf numFmtId="14" fontId="8" fillId="34" borderId="10" xfId="52" applyNumberFormat="1" applyFont="1" applyFill="1" applyBorder="1" applyAlignment="1">
      <alignment horizontal="center" vertical="center" wrapText="1"/>
      <protection/>
    </xf>
    <xf numFmtId="49" fontId="8" fillId="34" borderId="10" xfId="52" applyNumberFormat="1" applyFont="1" applyFill="1" applyBorder="1" applyAlignment="1">
      <alignment horizontal="center" vertical="center" wrapText="1"/>
      <protection/>
    </xf>
    <xf numFmtId="0" fontId="8" fillId="34" borderId="10" xfId="52" applyFont="1" applyFill="1" applyBorder="1" applyAlignment="1">
      <alignment horizontal="center" vertical="center" wrapText="1"/>
      <protection/>
    </xf>
    <xf numFmtId="14" fontId="51" fillId="34" borderId="10" xfId="52" applyNumberFormat="1" applyFont="1" applyFill="1" applyBorder="1" applyAlignment="1">
      <alignment horizontal="center" vertical="center" wrapText="1"/>
      <protection/>
    </xf>
    <xf numFmtId="49" fontId="51" fillId="34" borderId="10" xfId="52" applyNumberFormat="1" applyFont="1" applyFill="1" applyBorder="1" applyAlignment="1">
      <alignment horizontal="center" vertical="center" wrapText="1"/>
      <protection/>
    </xf>
    <xf numFmtId="0" fontId="51" fillId="34" borderId="10" xfId="52" applyFont="1" applyFill="1" applyBorder="1" applyAlignment="1">
      <alignment horizontal="center" vertical="center" wrapText="1"/>
      <protection/>
    </xf>
    <xf numFmtId="0" fontId="51" fillId="34" borderId="10" xfId="0"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0" fontId="6" fillId="34" borderId="10" xfId="0" applyFont="1" applyFill="1" applyBorder="1" applyAlignment="1">
      <alignment wrapText="1"/>
    </xf>
    <xf numFmtId="0" fontId="8" fillId="34" borderId="12" xfId="0" applyFont="1" applyFill="1" applyBorder="1" applyAlignment="1">
      <alignment horizontal="center" vertical="center" wrapText="1"/>
    </xf>
    <xf numFmtId="14" fontId="5" fillId="34" borderId="12" xfId="0" applyNumberFormat="1" applyFont="1" applyFill="1" applyBorder="1" applyAlignment="1">
      <alignment horizontal="center" vertical="center" wrapText="1"/>
    </xf>
    <xf numFmtId="49" fontId="5" fillId="34" borderId="12" xfId="0" applyNumberFormat="1" applyFont="1" applyFill="1" applyBorder="1" applyAlignment="1">
      <alignment horizontal="center" vertical="center" wrapText="1"/>
    </xf>
    <xf numFmtId="0" fontId="5" fillId="34" borderId="12" xfId="0" applyFont="1" applyFill="1" applyBorder="1" applyAlignment="1">
      <alignment horizontal="center" vertical="top" wrapText="1"/>
    </xf>
    <xf numFmtId="0" fontId="6" fillId="34" borderId="0" xfId="0" applyFont="1" applyFill="1" applyAlignment="1">
      <alignment wrapText="1"/>
    </xf>
    <xf numFmtId="0" fontId="6" fillId="34" borderId="10" xfId="0" applyNumberFormat="1" applyFont="1" applyFill="1" applyBorder="1" applyAlignment="1">
      <alignment horizontal="center" vertical="center" wrapText="1"/>
    </xf>
    <xf numFmtId="172" fontId="8" fillId="34" borderId="10" xfId="0" applyNumberFormat="1" applyFont="1" applyFill="1" applyBorder="1" applyAlignment="1">
      <alignment horizontal="center" vertical="center" wrapText="1"/>
    </xf>
    <xf numFmtId="173" fontId="5" fillId="34" borderId="10" xfId="0" applyNumberFormat="1"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0" xfId="0" applyFont="1" applyFill="1" applyBorder="1" applyAlignment="1">
      <alignment vertical="top" wrapText="1"/>
    </xf>
    <xf numFmtId="0" fontId="51"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14" fontId="5" fillId="0" borderId="10" xfId="55" applyNumberFormat="1" applyFont="1" applyFill="1" applyBorder="1" applyAlignment="1">
      <alignment horizontal="center" vertical="center" wrapText="1"/>
      <protection/>
    </xf>
    <xf numFmtId="49" fontId="5" fillId="33" borderId="10" xfId="55" applyNumberFormat="1" applyFont="1" applyFill="1" applyBorder="1" applyAlignment="1">
      <alignment horizontal="center" vertical="center" wrapText="1"/>
      <protection/>
    </xf>
    <xf numFmtId="0" fontId="5" fillId="0" borderId="10" xfId="55" applyFont="1" applyFill="1" applyBorder="1" applyAlignment="1">
      <alignment horizontal="center" vertical="center" wrapText="1"/>
      <protection/>
    </xf>
    <xf numFmtId="0" fontId="5" fillId="34" borderId="14" xfId="0" applyFont="1" applyFill="1" applyBorder="1" applyAlignment="1">
      <alignment vertical="top" wrapText="1"/>
    </xf>
    <xf numFmtId="49" fontId="5" fillId="33" borderId="0" xfId="0" applyNumberFormat="1" applyFont="1" applyFill="1" applyAlignment="1">
      <alignment horizontal="center" vertical="center" wrapText="1"/>
    </xf>
    <xf numFmtId="49" fontId="5" fillId="33" borderId="0" xfId="0" applyNumberFormat="1" applyFont="1" applyFill="1" applyBorder="1" applyAlignment="1">
      <alignment horizontal="center" vertical="center" wrapText="1"/>
    </xf>
    <xf numFmtId="0" fontId="5" fillId="0" borderId="10" xfId="68" applyNumberFormat="1" applyFont="1" applyFill="1" applyBorder="1" applyAlignment="1">
      <alignment horizontal="center" vertical="top" wrapText="1"/>
    </xf>
    <xf numFmtId="49" fontId="5" fillId="33" borderId="13" xfId="0" applyNumberFormat="1" applyFont="1" applyFill="1" applyBorder="1" applyAlignment="1">
      <alignment horizontal="center" vertical="center" wrapText="1"/>
    </xf>
    <xf numFmtId="0" fontId="5" fillId="0" borderId="10" xfId="0" applyFont="1" applyBorder="1" applyAlignment="1">
      <alignment horizontal="center" vertical="top" wrapText="1"/>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top"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center" wrapText="1"/>
    </xf>
    <xf numFmtId="2" fontId="5" fillId="34" borderId="12" xfId="66" applyNumberFormat="1" applyFont="1" applyFill="1" applyBorder="1" applyAlignment="1">
      <alignment horizontal="center" vertical="center" wrapText="1"/>
    </xf>
    <xf numFmtId="49" fontId="5" fillId="34" borderId="12" xfId="0" applyNumberFormat="1" applyFont="1" applyFill="1" applyBorder="1" applyAlignment="1">
      <alignment vertical="center" wrapText="1"/>
    </xf>
    <xf numFmtId="0" fontId="5" fillId="34" borderId="10" xfId="66" applyNumberFormat="1" applyFont="1" applyFill="1" applyBorder="1" applyAlignment="1">
      <alignment horizontal="center" vertical="center" wrapText="1"/>
    </xf>
    <xf numFmtId="171" fontId="5" fillId="34" borderId="10" xfId="66" applyFont="1" applyFill="1" applyBorder="1" applyAlignment="1">
      <alignment horizontal="center" vertical="center" wrapText="1"/>
    </xf>
    <xf numFmtId="14" fontId="5" fillId="0" borderId="10" xfId="0" applyNumberFormat="1" applyFont="1" applyBorder="1" applyAlignment="1">
      <alignment horizontal="center" vertical="center" wrapText="1"/>
    </xf>
    <xf numFmtId="0" fontId="5" fillId="33" borderId="12" xfId="0" applyNumberFormat="1" applyFont="1" applyFill="1" applyBorder="1" applyAlignment="1">
      <alignment horizontal="center" vertical="center" wrapText="1"/>
    </xf>
    <xf numFmtId="0" fontId="6" fillId="34" borderId="12"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14" fontId="5" fillId="0" borderId="10" xfId="56" applyNumberFormat="1" applyFont="1" applyFill="1" applyBorder="1" applyAlignment="1">
      <alignment horizontal="center" vertical="center" wrapText="1"/>
      <protection/>
    </xf>
    <xf numFmtId="49" fontId="5" fillId="33" borderId="10" xfId="56" applyNumberFormat="1" applyFont="1" applyFill="1" applyBorder="1" applyAlignment="1">
      <alignment horizontal="center" vertical="center" wrapText="1"/>
      <protection/>
    </xf>
    <xf numFmtId="0" fontId="5" fillId="34" borderId="10" xfId="0" applyNumberFormat="1" applyFont="1" applyFill="1" applyBorder="1" applyAlignment="1">
      <alignment horizontal="center" vertical="top" wrapText="1"/>
    </xf>
    <xf numFmtId="14" fontId="5" fillId="34" borderId="10" xfId="0" applyNumberFormat="1" applyFont="1" applyFill="1" applyBorder="1" applyAlignment="1">
      <alignment horizontal="center" vertical="center" wrapText="1"/>
    </xf>
    <xf numFmtId="49" fontId="8" fillId="34" borderId="10" xfId="0" applyNumberFormat="1" applyFont="1" applyFill="1" applyBorder="1" applyAlignment="1">
      <alignment horizontal="center" vertical="center" wrapText="1"/>
    </xf>
    <xf numFmtId="14" fontId="51"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1" fillId="0" borderId="15" xfId="0" applyFont="1" applyBorder="1" applyAlignment="1">
      <alignment horizontal="center" vertical="center"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wrapText="1"/>
    </xf>
    <xf numFmtId="0" fontId="8" fillId="0" borderId="10" xfId="0" applyFont="1" applyFill="1" applyBorder="1" applyAlignment="1">
      <alignment horizontal="center" vertical="center"/>
    </xf>
    <xf numFmtId="0" fontId="8" fillId="34" borderId="10" xfId="0" applyFont="1" applyFill="1" applyBorder="1" applyAlignment="1">
      <alignment horizontal="center" vertical="center" wrapText="1"/>
    </xf>
    <xf numFmtId="0" fontId="8" fillId="34" borderId="10" xfId="0" applyFont="1" applyFill="1" applyBorder="1" applyAlignment="1">
      <alignment horizontal="center" vertical="center"/>
    </xf>
    <xf numFmtId="0" fontId="8" fillId="34" borderId="10" xfId="0" applyFont="1" applyFill="1" applyBorder="1" applyAlignment="1">
      <alignment vertical="center" wrapText="1"/>
    </xf>
    <xf numFmtId="0" fontId="8"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top" wrapText="1"/>
    </xf>
    <xf numFmtId="0" fontId="8" fillId="34" borderId="10" xfId="0" applyFont="1" applyFill="1" applyBorder="1" applyAlignment="1">
      <alignment horizontal="center" vertical="center" wrapText="1"/>
    </xf>
    <xf numFmtId="0" fontId="8" fillId="35" borderId="16" xfId="56" applyFont="1" applyFill="1" applyBorder="1" applyAlignment="1">
      <alignment horizontal="center" vertical="top" wrapText="1"/>
      <protection/>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0" borderId="10" xfId="52" applyFont="1" applyFill="1" applyBorder="1" applyAlignment="1">
      <alignment horizontal="center" vertical="center" wrapText="1"/>
      <protection/>
    </xf>
    <xf numFmtId="0" fontId="8" fillId="0" borderId="10" xfId="0" applyNumberFormat="1" applyFont="1" applyBorder="1" applyAlignment="1">
      <alignment horizontal="center" vertical="center" wrapText="1"/>
    </xf>
    <xf numFmtId="0" fontId="51" fillId="34" borderId="10" xfId="0" applyNumberFormat="1" applyFont="1" applyFill="1" applyBorder="1" applyAlignment="1">
      <alignment horizontal="center" vertical="center" wrapText="1"/>
    </xf>
    <xf numFmtId="0" fontId="8" fillId="0" borderId="0" xfId="0" applyFont="1" applyFill="1" applyAlignment="1">
      <alignment horizontal="center" vertical="top" wrapText="1"/>
    </xf>
    <xf numFmtId="1" fontId="8" fillId="34" borderId="10" xfId="0" applyNumberFormat="1" applyFont="1" applyFill="1" applyBorder="1" applyAlignment="1">
      <alignment horizontal="center" vertical="center" wrapText="1"/>
    </xf>
    <xf numFmtId="0" fontId="8" fillId="0" borderId="10" xfId="0" applyFont="1" applyFill="1" applyBorder="1" applyAlignment="1">
      <alignment horizontal="center" vertical="top" wrapText="1"/>
    </xf>
    <xf numFmtId="0" fontId="51" fillId="0" borderId="10" xfId="0" applyFont="1" applyBorder="1" applyAlignment="1">
      <alignment horizontal="justify"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top" wrapText="1"/>
    </xf>
    <xf numFmtId="0" fontId="5" fillId="34" borderId="10" xfId="0" applyNumberFormat="1" applyFont="1" applyFill="1" applyBorder="1" applyAlignment="1">
      <alignment horizontal="center" vertical="center" wrapText="1"/>
    </xf>
    <xf numFmtId="14" fontId="5" fillId="0" borderId="12" xfId="52" applyNumberFormat="1" applyFont="1" applyFill="1" applyBorder="1" applyAlignment="1">
      <alignment horizontal="center" vertical="center" wrapText="1"/>
      <protection/>
    </xf>
    <xf numFmtId="14" fontId="5" fillId="0" borderId="14" xfId="52" applyNumberFormat="1" applyFont="1" applyFill="1" applyBorder="1" applyAlignment="1">
      <alignment horizontal="center" vertical="center" wrapText="1"/>
      <protection/>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NumberFormat="1" applyFont="1" applyFill="1" applyBorder="1" applyAlignment="1">
      <alignment horizontal="center" vertical="center" wrapText="1"/>
    </xf>
    <xf numFmtId="16" fontId="5" fillId="34" borderId="12" xfId="0" applyNumberFormat="1" applyFont="1" applyFill="1" applyBorder="1" applyAlignment="1">
      <alignment horizontal="center" vertical="center" wrapText="1"/>
    </xf>
    <xf numFmtId="0" fontId="8" fillId="34" borderId="12" xfId="0" applyFont="1" applyFill="1" applyBorder="1" applyAlignment="1">
      <alignment horizontal="center" vertical="top" wrapText="1"/>
    </xf>
    <xf numFmtId="0" fontId="8" fillId="34" borderId="12" xfId="0" applyNumberFormat="1" applyFont="1" applyFill="1" applyBorder="1" applyAlignment="1">
      <alignment horizontal="center" vertical="top" wrapText="1"/>
    </xf>
    <xf numFmtId="0" fontId="7" fillId="34" borderId="12" xfId="0" applyFont="1" applyFill="1" applyBorder="1" applyAlignment="1">
      <alignment vertical="center" wrapText="1"/>
    </xf>
    <xf numFmtId="0" fontId="6" fillId="36" borderId="0" xfId="0" applyFont="1" applyFill="1" applyAlignment="1">
      <alignment wrapText="1"/>
    </xf>
    <xf numFmtId="0" fontId="5" fillId="34" borderId="10" xfId="0" applyFont="1" applyFill="1" applyBorder="1" applyAlignment="1">
      <alignment horizontal="center" vertical="top" wrapText="1"/>
    </xf>
    <xf numFmtId="0" fontId="52" fillId="34" borderId="10" xfId="0" applyFont="1" applyFill="1" applyBorder="1" applyAlignment="1">
      <alignment horizontal="center" vertical="center" wrapText="1"/>
    </xf>
    <xf numFmtId="0" fontId="8" fillId="34" borderId="10" xfId="0" applyFont="1" applyFill="1" applyBorder="1" applyAlignment="1">
      <alignment horizontal="left" vertical="center" wrapText="1"/>
    </xf>
    <xf numFmtId="0" fontId="53" fillId="0" borderId="0" xfId="0" applyFont="1" applyFill="1" applyAlignment="1">
      <alignment horizontal="left" wrapText="1"/>
    </xf>
    <xf numFmtId="0" fontId="51" fillId="34" borderId="12" xfId="0" applyFont="1" applyFill="1" applyBorder="1" applyAlignment="1">
      <alignment horizontal="center" vertical="top" wrapText="1"/>
    </xf>
    <xf numFmtId="0" fontId="5" fillId="33" borderId="12" xfId="0" applyFont="1" applyFill="1" applyBorder="1" applyAlignment="1" applyProtection="1">
      <alignment horizontal="center" vertical="top" wrapText="1"/>
      <protection locked="0"/>
    </xf>
    <xf numFmtId="0" fontId="5" fillId="0" borderId="12" xfId="0" applyFont="1" applyBorder="1" applyAlignment="1">
      <alignment horizontal="center" vertical="top" wrapText="1"/>
    </xf>
    <xf numFmtId="0" fontId="8" fillId="34" borderId="10" xfId="0" applyFont="1" applyFill="1" applyBorder="1" applyAlignment="1">
      <alignment horizontal="center" vertical="top" wrapText="1"/>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6" fillId="34" borderId="10" xfId="0" applyFont="1" applyFill="1" applyBorder="1" applyAlignment="1">
      <alignment wrapText="1"/>
    </xf>
    <xf numFmtId="0" fontId="8" fillId="34" borderId="10" xfId="0" applyNumberFormat="1" applyFont="1" applyFill="1" applyBorder="1" applyAlignment="1">
      <alignment horizontal="center" vertical="top" wrapText="1"/>
    </xf>
    <xf numFmtId="0" fontId="5" fillId="37" borderId="16" xfId="0" applyFont="1" applyFill="1" applyBorder="1" applyAlignment="1">
      <alignment horizontal="center" vertical="top" wrapText="1"/>
    </xf>
    <xf numFmtId="0" fontId="5" fillId="38" borderId="16" xfId="0" applyFont="1" applyFill="1" applyBorder="1" applyAlignment="1">
      <alignment horizontal="center" vertical="top" wrapText="1"/>
    </xf>
    <xf numFmtId="0" fontId="5" fillId="34" borderId="16"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NumberFormat="1" applyFont="1" applyFill="1" applyBorder="1" applyAlignment="1">
      <alignment horizontal="center" vertical="top" wrapText="1"/>
    </xf>
    <xf numFmtId="0" fontId="5" fillId="34" borderId="12" xfId="0" applyFont="1" applyFill="1" applyBorder="1" applyAlignment="1">
      <alignment horizontal="center" vertical="center" wrapText="1"/>
    </xf>
    <xf numFmtId="0" fontId="51" fillId="0" borderId="12" xfId="0" applyFont="1" applyFill="1" applyBorder="1" applyAlignment="1">
      <alignment horizontal="center" vertical="center" wrapText="1"/>
    </xf>
    <xf numFmtId="14" fontId="8" fillId="33" borderId="12" xfId="52" applyNumberFormat="1" applyFont="1" applyFill="1" applyBorder="1" applyAlignment="1">
      <alignment horizontal="center" vertical="center" wrapText="1"/>
      <protection/>
    </xf>
    <xf numFmtId="49" fontId="8" fillId="0" borderId="12" xfId="52" applyNumberFormat="1" applyFont="1" applyFill="1" applyBorder="1" applyAlignment="1">
      <alignment horizontal="center" vertical="center" wrapText="1"/>
      <protection/>
    </xf>
    <xf numFmtId="0" fontId="8" fillId="0" borderId="12" xfId="52" applyFont="1" applyFill="1" applyBorder="1" applyAlignment="1">
      <alignment horizontal="center" vertical="center" wrapText="1"/>
      <protection/>
    </xf>
    <xf numFmtId="0" fontId="5" fillId="0" borderId="12" xfId="52" applyFont="1" applyFill="1" applyBorder="1" applyAlignment="1">
      <alignment horizontal="center" vertical="center" wrapText="1"/>
      <protection/>
    </xf>
    <xf numFmtId="0" fontId="5" fillId="34" borderId="12" xfId="52" applyFont="1" applyFill="1" applyBorder="1" applyAlignment="1">
      <alignment horizontal="center" vertical="center" wrapText="1"/>
      <protection/>
    </xf>
    <xf numFmtId="0" fontId="8" fillId="0" borderId="10" xfId="0" applyFont="1" applyBorder="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center" wrapText="1"/>
    </xf>
    <xf numFmtId="0" fontId="8" fillId="0" borderId="12" xfId="0" applyFont="1" applyFill="1" applyBorder="1" applyAlignment="1">
      <alignment horizontal="center" vertical="center" wrapText="1"/>
    </xf>
    <xf numFmtId="0" fontId="8" fillId="0" borderId="12" xfId="0" applyFont="1" applyBorder="1" applyAlignment="1">
      <alignment horizontal="center" vertical="center" wrapText="1"/>
    </xf>
    <xf numFmtId="49" fontId="8" fillId="0" borderId="10" xfId="52" applyNumberFormat="1" applyFont="1" applyFill="1" applyBorder="1" applyAlignment="1">
      <alignment horizontal="center" vertical="center" wrapText="1"/>
      <protection/>
    </xf>
    <xf numFmtId="0" fontId="51" fillId="0" borderId="10" xfId="52" applyFont="1" applyFill="1" applyBorder="1" applyAlignment="1">
      <alignment horizontal="center" vertical="center" wrapText="1"/>
      <protection/>
    </xf>
    <xf numFmtId="14" fontId="8" fillId="0" borderId="10" xfId="0" applyNumberFormat="1" applyFont="1" applyBorder="1" applyAlignment="1">
      <alignment horizontal="center" vertical="center" wrapText="1"/>
    </xf>
    <xf numFmtId="0" fontId="5" fillId="34" borderId="0" xfId="0" applyFont="1" applyFill="1" applyBorder="1" applyAlignment="1">
      <alignment horizontal="left" vertical="top"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5" fillId="34"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7" fillId="0" borderId="0" xfId="0" applyNumberFormat="1" applyFont="1" applyAlignment="1">
      <alignment horizont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1"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0" borderId="10" xfId="0" applyFont="1" applyBorder="1" applyAlignment="1">
      <alignment horizontal="center" vertical="center" wrapText="1"/>
    </xf>
    <xf numFmtId="0" fontId="6" fillId="34" borderId="17" xfId="0" applyFont="1" applyFill="1" applyBorder="1" applyAlignment="1">
      <alignment wrapText="1"/>
    </xf>
    <xf numFmtId="0" fontId="0" fillId="34" borderId="18" xfId="0" applyFill="1" applyBorder="1" applyAlignment="1">
      <alignment wrapText="1"/>
    </xf>
    <xf numFmtId="0" fontId="6" fillId="34" borderId="10" xfId="0" applyFont="1" applyFill="1" applyBorder="1" applyAlignment="1">
      <alignment wrapText="1"/>
    </xf>
    <xf numFmtId="14" fontId="5" fillId="0" borderId="12" xfId="52" applyNumberFormat="1" applyFont="1" applyFill="1" applyBorder="1" applyAlignment="1">
      <alignment horizontal="center" vertical="center"/>
      <protection/>
    </xf>
    <xf numFmtId="0" fontId="0" fillId="0" borderId="14" xfId="0" applyBorder="1" applyAlignment="1">
      <alignment horizontal="center" vertical="center"/>
    </xf>
    <xf numFmtId="0" fontId="0" fillId="0" borderId="11" xfId="0" applyBorder="1" applyAlignment="1">
      <alignment horizontal="center" vertical="center"/>
    </xf>
    <xf numFmtId="0" fontId="5" fillId="0" borderId="12" xfId="52" applyNumberFormat="1" applyFont="1" applyFill="1" applyBorder="1" applyAlignment="1">
      <alignment horizontal="center" vertical="center" wrapText="1"/>
      <protection/>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5" fillId="37" borderId="12" xfId="0" applyFont="1" applyFill="1" applyBorder="1" applyAlignment="1">
      <alignment horizontal="center" vertical="center" wrapText="1"/>
    </xf>
    <xf numFmtId="49" fontId="5" fillId="37" borderId="19" xfId="0" applyNumberFormat="1" applyFont="1" applyFill="1" applyBorder="1" applyAlignment="1">
      <alignment horizontal="center" vertical="center" wrapText="1"/>
    </xf>
    <xf numFmtId="49" fontId="5" fillId="37" borderId="12" xfId="0" applyNumberFormat="1" applyFont="1" applyFill="1" applyBorder="1" applyAlignment="1">
      <alignment horizontal="center" vertical="center" wrapText="1"/>
    </xf>
    <xf numFmtId="0" fontId="5" fillId="37" borderId="10" xfId="0" applyFont="1" applyFill="1" applyBorder="1" applyAlignment="1">
      <alignment horizontal="center" vertical="center" wrapText="1"/>
    </xf>
    <xf numFmtId="0" fontId="0" fillId="0" borderId="10" xfId="0" applyBorder="1" applyAlignment="1">
      <alignment horizontal="center" vertical="center" wrapText="1"/>
    </xf>
    <xf numFmtId="0" fontId="7" fillId="34" borderId="17"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5" fillId="34" borderId="12" xfId="0" applyFont="1" applyFill="1" applyBorder="1" applyAlignment="1">
      <alignment horizontal="center" vertical="top" wrapText="1"/>
    </xf>
    <xf numFmtId="0" fontId="6" fillId="34" borderId="14" xfId="0" applyFont="1" applyFill="1" applyBorder="1" applyAlignment="1">
      <alignment horizontal="center" vertical="top" wrapText="1"/>
    </xf>
    <xf numFmtId="0" fontId="6" fillId="34" borderId="11" xfId="0" applyFont="1" applyFill="1" applyBorder="1" applyAlignment="1">
      <alignment horizontal="center" vertical="top" wrapText="1"/>
    </xf>
    <xf numFmtId="0" fontId="5" fillId="34" borderId="12" xfId="52" applyFont="1" applyFill="1" applyBorder="1" applyAlignment="1">
      <alignment horizontal="center" vertical="center" wrapText="1"/>
      <protection/>
    </xf>
    <xf numFmtId="0" fontId="2" fillId="0" borderId="20" xfId="0" applyNumberFormat="1" applyFont="1" applyBorder="1" applyAlignment="1">
      <alignment horizontal="center" wrapText="1"/>
    </xf>
    <xf numFmtId="0" fontId="9" fillId="0" borderId="20" xfId="0" applyNumberFormat="1" applyFont="1" applyBorder="1" applyAlignment="1">
      <alignment horizontal="center" wrapText="1"/>
    </xf>
    <xf numFmtId="0" fontId="7"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7" fillId="34" borderId="10"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6" fillId="34" borderId="10" xfId="54" applyFont="1" applyFill="1" applyBorder="1" applyAlignment="1">
      <alignment horizontal="center" vertical="center" wrapText="1"/>
      <protection/>
    </xf>
    <xf numFmtId="0" fontId="5" fillId="34" borderId="12" xfId="0" applyNumberFormat="1" applyFont="1" applyFill="1" applyBorder="1" applyAlignment="1">
      <alignment horizontal="center" vertical="center"/>
    </xf>
    <xf numFmtId="0" fontId="16" fillId="34" borderId="10" xfId="55" applyFont="1" applyFill="1" applyBorder="1" applyAlignment="1">
      <alignment horizontal="center" vertical="center" wrapText="1"/>
      <protection/>
    </xf>
    <xf numFmtId="0" fontId="5" fillId="34" borderId="14" xfId="0" applyNumberFormat="1" applyFont="1" applyFill="1" applyBorder="1" applyAlignment="1">
      <alignment horizontal="center" vertical="center"/>
    </xf>
    <xf numFmtId="0" fontId="5" fillId="34" borderId="11" xfId="0" applyNumberFormat="1" applyFont="1" applyFill="1" applyBorder="1" applyAlignment="1">
      <alignment horizontal="center" vertical="center"/>
    </xf>
    <xf numFmtId="14" fontId="5" fillId="0" borderId="14" xfId="52" applyNumberFormat="1" applyFont="1" applyFill="1" applyBorder="1" applyAlignment="1">
      <alignment horizontal="center" vertical="center"/>
      <protection/>
    </xf>
    <xf numFmtId="0" fontId="16" fillId="34" borderId="21" xfId="0" applyFont="1" applyFill="1" applyBorder="1" applyAlignment="1">
      <alignment horizontal="center"/>
    </xf>
    <xf numFmtId="0" fontId="16" fillId="34" borderId="20" xfId="0" applyFont="1" applyFill="1" applyBorder="1" applyAlignment="1">
      <alignment horizontal="center"/>
    </xf>
    <xf numFmtId="0" fontId="16" fillId="34" borderId="22" xfId="0" applyFont="1" applyFill="1" applyBorder="1" applyAlignment="1">
      <alignment horizontal="center"/>
    </xf>
    <xf numFmtId="0" fontId="5" fillId="34" borderId="10" xfId="0" applyNumberFormat="1" applyFont="1" applyFill="1" applyBorder="1" applyAlignment="1">
      <alignment horizontal="center" vertical="center" wrapText="1"/>
    </xf>
    <xf numFmtId="0" fontId="16" fillId="34" borderId="21" xfId="0" applyFont="1" applyFill="1" applyBorder="1" applyAlignment="1">
      <alignment horizontal="center" vertical="center" wrapText="1"/>
    </xf>
    <xf numFmtId="0" fontId="54" fillId="34" borderId="20" xfId="0" applyFont="1" applyFill="1" applyBorder="1" applyAlignment="1">
      <alignment horizontal="center" vertical="center" wrapText="1"/>
    </xf>
    <xf numFmtId="0" fontId="54" fillId="34" borderId="22" xfId="0" applyFont="1" applyFill="1" applyBorder="1" applyAlignment="1">
      <alignment horizontal="center" vertical="center" wrapText="1"/>
    </xf>
    <xf numFmtId="0" fontId="5" fillId="34" borderId="14" xfId="0" applyFont="1" applyFill="1" applyBorder="1" applyAlignment="1">
      <alignment horizontal="center" vertical="top"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3 2" xfId="55"/>
    <cellStyle name="Обычный 3 2 2" xfId="56"/>
    <cellStyle name="Обычный 3 3" xfId="57"/>
    <cellStyle name="Обычный 4" xfId="58"/>
    <cellStyle name="Обычный 4 2"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Финансовый 2 2" xfId="69"/>
    <cellStyle name="Финансовый 2 2 2" xfId="70"/>
    <cellStyle name="Финансовый 2 3" xfId="71"/>
    <cellStyle name="Финансовый 3"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5"/>
  <sheetViews>
    <sheetView tabSelected="1" view="pageBreakPreview" zoomScaleSheetLayoutView="100" zoomScalePageLayoutView="0" workbookViewId="0" topLeftCell="A75">
      <selection activeCell="J94" sqref="J94"/>
    </sheetView>
  </sheetViews>
  <sheetFormatPr defaultColWidth="9.140625" defaultRowHeight="15"/>
  <cols>
    <col min="1" max="1" width="5.00390625" style="2" customWidth="1"/>
    <col min="2" max="2" width="10.7109375" style="2" customWidth="1"/>
    <col min="3" max="3" width="21.57421875" style="2" customWidth="1"/>
    <col min="4" max="4" width="8.28125" style="2" customWidth="1"/>
    <col min="5" max="5" width="19.421875" style="2" customWidth="1"/>
    <col min="6" max="6" width="9.140625" style="2" customWidth="1"/>
    <col min="7" max="7" width="9.00390625" style="2" customWidth="1"/>
    <col min="8" max="8" width="8.28125" style="2" customWidth="1"/>
    <col min="9" max="9" width="11.140625" style="2" customWidth="1"/>
    <col min="10" max="10" width="10.7109375" style="2" customWidth="1"/>
    <col min="11" max="11" width="70.00390625" style="2" customWidth="1"/>
    <col min="12" max="12" width="11.8515625" style="2" customWidth="1"/>
    <col min="13" max="16384" width="9.140625" style="2" customWidth="1"/>
  </cols>
  <sheetData>
    <row r="1" spans="1:11" ht="11.25">
      <c r="A1" s="1"/>
      <c r="C1" s="3"/>
      <c r="D1" s="3"/>
      <c r="E1" s="3"/>
      <c r="F1" s="224"/>
      <c r="G1" s="224"/>
      <c r="H1" s="3"/>
      <c r="I1" s="3"/>
      <c r="J1" s="3"/>
      <c r="K1" s="4" t="s">
        <v>186</v>
      </c>
    </row>
    <row r="2" spans="1:11" ht="27" customHeight="1">
      <c r="A2" s="234" t="s">
        <v>452</v>
      </c>
      <c r="B2" s="234"/>
      <c r="C2" s="234"/>
      <c r="D2" s="234"/>
      <c r="E2" s="234"/>
      <c r="F2" s="234"/>
      <c r="G2" s="234"/>
      <c r="H2" s="234"/>
      <c r="I2" s="234"/>
      <c r="J2" s="234"/>
      <c r="K2" s="234"/>
    </row>
    <row r="3" spans="1:11" ht="11.25">
      <c r="A3" s="225" t="s">
        <v>197</v>
      </c>
      <c r="B3" s="225"/>
      <c r="C3" s="225"/>
      <c r="D3" s="225"/>
      <c r="E3" s="225"/>
      <c r="F3" s="225"/>
      <c r="G3" s="225"/>
      <c r="H3" s="225"/>
      <c r="I3" s="225"/>
      <c r="J3" s="225"/>
      <c r="K3" s="225"/>
    </row>
    <row r="4" spans="1:11" ht="31.5" customHeight="1">
      <c r="A4" s="226" t="s">
        <v>175</v>
      </c>
      <c r="B4" s="225" t="s">
        <v>231</v>
      </c>
      <c r="C4" s="225" t="s">
        <v>198</v>
      </c>
      <c r="D4" s="225" t="s">
        <v>199</v>
      </c>
      <c r="E4" s="225" t="s">
        <v>25</v>
      </c>
      <c r="F4" s="225" t="s">
        <v>60</v>
      </c>
      <c r="G4" s="225" t="s">
        <v>200</v>
      </c>
      <c r="H4" s="225"/>
      <c r="I4" s="225"/>
      <c r="J4" s="225"/>
      <c r="K4" s="225" t="s">
        <v>201</v>
      </c>
    </row>
    <row r="5" spans="1:11" ht="36" customHeight="1">
      <c r="A5" s="227"/>
      <c r="B5" s="225"/>
      <c r="C5" s="225"/>
      <c r="D5" s="225"/>
      <c r="E5" s="225"/>
      <c r="F5" s="225"/>
      <c r="G5" s="5" t="s">
        <v>202</v>
      </c>
      <c r="H5" s="5" t="s">
        <v>203</v>
      </c>
      <c r="I5" s="5" t="s">
        <v>204</v>
      </c>
      <c r="J5" s="5" t="s">
        <v>205</v>
      </c>
      <c r="K5" s="225"/>
    </row>
    <row r="6" spans="1:11" ht="10.5" customHeight="1">
      <c r="A6" s="5">
        <v>1</v>
      </c>
      <c r="B6" s="5">
        <v>2</v>
      </c>
      <c r="C6" s="5">
        <v>3</v>
      </c>
      <c r="D6" s="5">
        <v>4</v>
      </c>
      <c r="E6" s="5">
        <v>5</v>
      </c>
      <c r="F6" s="5">
        <v>6</v>
      </c>
      <c r="G6" s="5">
        <v>7</v>
      </c>
      <c r="H6" s="5">
        <v>8</v>
      </c>
      <c r="I6" s="5">
        <v>9</v>
      </c>
      <c r="J6" s="5">
        <v>10</v>
      </c>
      <c r="K6" s="5">
        <v>11</v>
      </c>
    </row>
    <row r="7" spans="1:11" ht="45">
      <c r="A7" s="5" t="s">
        <v>73</v>
      </c>
      <c r="B7" s="237">
        <v>597</v>
      </c>
      <c r="C7" s="226" t="s">
        <v>208</v>
      </c>
      <c r="D7" s="226" t="s">
        <v>206</v>
      </c>
      <c r="E7" s="226" t="s">
        <v>473</v>
      </c>
      <c r="F7" s="5">
        <v>2012</v>
      </c>
      <c r="G7" s="226" t="s">
        <v>158</v>
      </c>
      <c r="H7" s="5">
        <v>108</v>
      </c>
      <c r="I7" s="5">
        <v>108.4</v>
      </c>
      <c r="J7" s="5">
        <f>I7-H7</f>
        <v>0.4000000000000057</v>
      </c>
      <c r="K7" s="5" t="s">
        <v>22</v>
      </c>
    </row>
    <row r="8" spans="1:11" ht="56.25">
      <c r="A8" s="6" t="s">
        <v>210</v>
      </c>
      <c r="B8" s="238"/>
      <c r="C8" s="235"/>
      <c r="D8" s="235"/>
      <c r="E8" s="235"/>
      <c r="F8" s="5">
        <v>2013</v>
      </c>
      <c r="G8" s="235"/>
      <c r="H8" s="7">
        <v>115</v>
      </c>
      <c r="I8" s="7">
        <v>113.9</v>
      </c>
      <c r="J8" s="7">
        <v>-1.1</v>
      </c>
      <c r="K8" s="5" t="s">
        <v>12</v>
      </c>
    </row>
    <row r="9" spans="1:11" ht="56.25">
      <c r="A9" s="6" t="s">
        <v>317</v>
      </c>
      <c r="B9" s="238"/>
      <c r="C9" s="235"/>
      <c r="D9" s="235"/>
      <c r="E9" s="235"/>
      <c r="F9" s="5">
        <v>2014</v>
      </c>
      <c r="G9" s="235"/>
      <c r="H9" s="7">
        <v>120</v>
      </c>
      <c r="I9" s="5">
        <v>116.9</v>
      </c>
      <c r="J9" s="7">
        <v>-3.1</v>
      </c>
      <c r="K9" s="5" t="s">
        <v>13</v>
      </c>
    </row>
    <row r="10" spans="1:11" ht="56.25">
      <c r="A10" s="6" t="s">
        <v>212</v>
      </c>
      <c r="B10" s="238"/>
      <c r="C10" s="235"/>
      <c r="D10" s="235"/>
      <c r="E10" s="235"/>
      <c r="F10" s="5">
        <v>2015</v>
      </c>
      <c r="G10" s="235"/>
      <c r="H10" s="7">
        <v>124</v>
      </c>
      <c r="I10" s="7">
        <v>107.3</v>
      </c>
      <c r="J10" s="7">
        <v>-16.7</v>
      </c>
      <c r="K10" s="5" t="s">
        <v>398</v>
      </c>
    </row>
    <row r="11" spans="1:11" ht="11.25">
      <c r="A11" s="6" t="s">
        <v>316</v>
      </c>
      <c r="B11" s="238"/>
      <c r="C11" s="235"/>
      <c r="D11" s="235"/>
      <c r="E11" s="235"/>
      <c r="F11" s="5">
        <v>2016</v>
      </c>
      <c r="G11" s="235"/>
      <c r="H11" s="7">
        <v>130</v>
      </c>
      <c r="I11" s="7">
        <v>108.4</v>
      </c>
      <c r="J11" s="7">
        <v>-21.6</v>
      </c>
      <c r="K11" s="5"/>
    </row>
    <row r="12" spans="1:11" ht="11.25">
      <c r="A12" s="6" t="s">
        <v>315</v>
      </c>
      <c r="B12" s="238"/>
      <c r="C12" s="235"/>
      <c r="D12" s="235"/>
      <c r="E12" s="235"/>
      <c r="F12" s="5">
        <v>2017</v>
      </c>
      <c r="G12" s="235"/>
      <c r="H12" s="7">
        <v>137</v>
      </c>
      <c r="I12" s="7"/>
      <c r="J12" s="7"/>
      <c r="K12" s="5"/>
    </row>
    <row r="13" spans="1:11" ht="11.25">
      <c r="A13" s="6" t="s">
        <v>314</v>
      </c>
      <c r="B13" s="239"/>
      <c r="C13" s="227"/>
      <c r="D13" s="227"/>
      <c r="E13" s="227"/>
      <c r="F13" s="5">
        <v>2018</v>
      </c>
      <c r="G13" s="227"/>
      <c r="H13" s="7">
        <v>140</v>
      </c>
      <c r="I13" s="7"/>
      <c r="J13" s="7"/>
      <c r="K13" s="5"/>
    </row>
    <row r="14" spans="1:11" ht="45">
      <c r="A14" s="48" t="s">
        <v>313</v>
      </c>
      <c r="B14" s="231">
        <v>597</v>
      </c>
      <c r="C14" s="240" t="s">
        <v>61</v>
      </c>
      <c r="D14" s="228" t="s">
        <v>206</v>
      </c>
      <c r="E14" s="228" t="s">
        <v>232</v>
      </c>
      <c r="F14" s="46">
        <v>2012</v>
      </c>
      <c r="G14" s="228" t="s">
        <v>159</v>
      </c>
      <c r="H14" s="46">
        <v>100</v>
      </c>
      <c r="I14" s="46" t="s">
        <v>233</v>
      </c>
      <c r="J14" s="46">
        <f>104.6-100</f>
        <v>4.599999999999994</v>
      </c>
      <c r="K14" s="46" t="s">
        <v>117</v>
      </c>
    </row>
    <row r="15" spans="1:11" ht="38.25" customHeight="1">
      <c r="A15" s="48" t="s">
        <v>312</v>
      </c>
      <c r="B15" s="232"/>
      <c r="C15" s="241"/>
      <c r="D15" s="229"/>
      <c r="E15" s="229"/>
      <c r="F15" s="46">
        <v>2013</v>
      </c>
      <c r="G15" s="229"/>
      <c r="H15" s="46">
        <v>100</v>
      </c>
      <c r="I15" s="46">
        <v>103.6</v>
      </c>
      <c r="J15" s="46">
        <f>I15-H15</f>
        <v>3.5999999999999943</v>
      </c>
      <c r="K15" s="46" t="s">
        <v>117</v>
      </c>
    </row>
    <row r="16" spans="1:11" ht="45">
      <c r="A16" s="48" t="s">
        <v>311</v>
      </c>
      <c r="B16" s="232"/>
      <c r="C16" s="241"/>
      <c r="D16" s="229"/>
      <c r="E16" s="229"/>
      <c r="F16" s="46">
        <v>2014</v>
      </c>
      <c r="G16" s="229"/>
      <c r="H16" s="46">
        <v>100</v>
      </c>
      <c r="I16" s="47">
        <v>106.5</v>
      </c>
      <c r="J16" s="46">
        <f>I16-H16</f>
        <v>6.5</v>
      </c>
      <c r="K16" s="49" t="s">
        <v>117</v>
      </c>
    </row>
    <row r="17" spans="1:11" ht="45">
      <c r="A17" s="48" t="s">
        <v>309</v>
      </c>
      <c r="B17" s="232"/>
      <c r="C17" s="241"/>
      <c r="D17" s="229"/>
      <c r="E17" s="229"/>
      <c r="F17" s="46">
        <v>2015</v>
      </c>
      <c r="G17" s="229"/>
      <c r="H17" s="46">
        <v>100</v>
      </c>
      <c r="I17" s="149">
        <v>113.1</v>
      </c>
      <c r="J17" s="149">
        <v>13.1</v>
      </c>
      <c r="K17" s="49" t="s">
        <v>117</v>
      </c>
    </row>
    <row r="18" spans="1:11" ht="11.25">
      <c r="A18" s="48" t="s">
        <v>310</v>
      </c>
      <c r="B18" s="232"/>
      <c r="C18" s="241"/>
      <c r="D18" s="229"/>
      <c r="E18" s="229"/>
      <c r="F18" s="46">
        <v>2016</v>
      </c>
      <c r="G18" s="229"/>
      <c r="H18" s="46">
        <v>100</v>
      </c>
      <c r="I18" s="46">
        <v>110.2</v>
      </c>
      <c r="J18" s="46">
        <v>10.2</v>
      </c>
      <c r="K18" s="46"/>
    </row>
    <row r="19" spans="1:11" ht="11.25">
      <c r="A19" s="48" t="s">
        <v>38</v>
      </c>
      <c r="B19" s="232"/>
      <c r="C19" s="241"/>
      <c r="D19" s="229"/>
      <c r="E19" s="229"/>
      <c r="F19" s="46">
        <v>2017</v>
      </c>
      <c r="G19" s="229"/>
      <c r="H19" s="46">
        <v>100</v>
      </c>
      <c r="I19" s="46"/>
      <c r="J19" s="46"/>
      <c r="K19" s="46"/>
    </row>
    <row r="20" spans="1:11" ht="11.25">
      <c r="A20" s="48" t="s">
        <v>308</v>
      </c>
      <c r="B20" s="233"/>
      <c r="C20" s="242"/>
      <c r="D20" s="230"/>
      <c r="E20" s="230"/>
      <c r="F20" s="46">
        <v>2018</v>
      </c>
      <c r="G20" s="230"/>
      <c r="H20" s="46">
        <v>100</v>
      </c>
      <c r="I20" s="46"/>
      <c r="J20" s="46"/>
      <c r="K20" s="46"/>
    </row>
    <row r="21" spans="1:11" ht="37.5" customHeight="1">
      <c r="A21" s="48" t="s">
        <v>307</v>
      </c>
      <c r="B21" s="236">
        <v>597</v>
      </c>
      <c r="C21" s="220" t="s">
        <v>156</v>
      </c>
      <c r="D21" s="221" t="s">
        <v>206</v>
      </c>
      <c r="E21" s="221" t="s">
        <v>232</v>
      </c>
      <c r="F21" s="46">
        <v>2012</v>
      </c>
      <c r="G21" s="221" t="s">
        <v>160</v>
      </c>
      <c r="H21" s="46">
        <v>77.2</v>
      </c>
      <c r="I21" s="46" t="s">
        <v>322</v>
      </c>
      <c r="J21" s="46"/>
      <c r="K21" s="49"/>
    </row>
    <row r="22" spans="1:11" ht="38.25" customHeight="1">
      <c r="A22" s="48" t="s">
        <v>306</v>
      </c>
      <c r="B22" s="236"/>
      <c r="C22" s="220"/>
      <c r="D22" s="221"/>
      <c r="E22" s="221"/>
      <c r="F22" s="46">
        <v>2013</v>
      </c>
      <c r="G22" s="221"/>
      <c r="H22" s="46">
        <v>100</v>
      </c>
      <c r="I22" s="49">
        <v>97.7</v>
      </c>
      <c r="J22" s="49">
        <v>-2.3</v>
      </c>
      <c r="K22" s="49" t="s">
        <v>141</v>
      </c>
    </row>
    <row r="23" spans="1:11" ht="45">
      <c r="A23" s="48" t="s">
        <v>305</v>
      </c>
      <c r="B23" s="236"/>
      <c r="C23" s="220"/>
      <c r="D23" s="221"/>
      <c r="E23" s="221"/>
      <c r="F23" s="46">
        <v>2014</v>
      </c>
      <c r="G23" s="221"/>
      <c r="H23" s="46">
        <v>100</v>
      </c>
      <c r="I23" s="49">
        <v>100.8</v>
      </c>
      <c r="J23" s="49">
        <f>I23-H23</f>
        <v>0.7999999999999972</v>
      </c>
      <c r="K23" s="46" t="s">
        <v>117</v>
      </c>
    </row>
    <row r="24" spans="1:11" ht="45">
      <c r="A24" s="48" t="s">
        <v>80</v>
      </c>
      <c r="B24" s="236"/>
      <c r="C24" s="220"/>
      <c r="D24" s="221"/>
      <c r="E24" s="221"/>
      <c r="F24" s="46">
        <v>2015</v>
      </c>
      <c r="G24" s="221"/>
      <c r="H24" s="46">
        <v>100</v>
      </c>
      <c r="I24" s="49">
        <v>101</v>
      </c>
      <c r="J24" s="49">
        <v>1</v>
      </c>
      <c r="K24" s="49" t="s">
        <v>117</v>
      </c>
    </row>
    <row r="25" spans="1:11" ht="45">
      <c r="A25" s="48" t="s">
        <v>304</v>
      </c>
      <c r="B25" s="236"/>
      <c r="C25" s="220"/>
      <c r="D25" s="221"/>
      <c r="E25" s="221"/>
      <c r="F25" s="46">
        <v>2016</v>
      </c>
      <c r="G25" s="221"/>
      <c r="H25" s="46">
        <v>100</v>
      </c>
      <c r="I25" s="49">
        <v>101.7</v>
      </c>
      <c r="J25" s="49">
        <v>1.7</v>
      </c>
      <c r="K25" s="49" t="s">
        <v>117</v>
      </c>
    </row>
    <row r="26" spans="1:11" ht="11.25">
      <c r="A26" s="48" t="s">
        <v>303</v>
      </c>
      <c r="B26" s="236"/>
      <c r="C26" s="220"/>
      <c r="D26" s="221"/>
      <c r="E26" s="221"/>
      <c r="F26" s="46">
        <v>2017</v>
      </c>
      <c r="G26" s="221"/>
      <c r="H26" s="46">
        <v>100</v>
      </c>
      <c r="I26" s="49"/>
      <c r="J26" s="49"/>
      <c r="K26" s="49"/>
    </row>
    <row r="27" spans="1:11" ht="11.25">
      <c r="A27" s="48" t="s">
        <v>235</v>
      </c>
      <c r="B27" s="236"/>
      <c r="C27" s="220"/>
      <c r="D27" s="221"/>
      <c r="E27" s="221"/>
      <c r="F27" s="46">
        <v>2018</v>
      </c>
      <c r="G27" s="221"/>
      <c r="H27" s="46">
        <v>100</v>
      </c>
      <c r="I27" s="49"/>
      <c r="J27" s="49"/>
      <c r="K27" s="49"/>
    </row>
    <row r="28" spans="1:11" ht="38.25" customHeight="1">
      <c r="A28" s="48" t="s">
        <v>302</v>
      </c>
      <c r="B28" s="236">
        <v>597</v>
      </c>
      <c r="C28" s="220" t="s">
        <v>66</v>
      </c>
      <c r="D28" s="221" t="s">
        <v>185</v>
      </c>
      <c r="E28" s="221" t="s">
        <v>232</v>
      </c>
      <c r="F28" s="46">
        <v>2012</v>
      </c>
      <c r="G28" s="46"/>
      <c r="H28" s="46">
        <v>71.1</v>
      </c>
      <c r="I28" s="46" t="s">
        <v>236</v>
      </c>
      <c r="J28" s="46">
        <f>84.8-71.7</f>
        <v>13.099999999999994</v>
      </c>
      <c r="K28" s="49" t="s">
        <v>117</v>
      </c>
    </row>
    <row r="29" spans="1:11" ht="45">
      <c r="A29" s="48" t="s">
        <v>301</v>
      </c>
      <c r="B29" s="236"/>
      <c r="C29" s="220"/>
      <c r="D29" s="221"/>
      <c r="E29" s="221"/>
      <c r="F29" s="46">
        <v>2013</v>
      </c>
      <c r="G29" s="221" t="s">
        <v>161</v>
      </c>
      <c r="H29" s="46">
        <v>83.9</v>
      </c>
      <c r="I29" s="46">
        <v>88.3</v>
      </c>
      <c r="J29" s="46">
        <f>I29-H29</f>
        <v>4.3999999999999915</v>
      </c>
      <c r="K29" s="50" t="s">
        <v>117</v>
      </c>
    </row>
    <row r="30" spans="1:11" ht="45">
      <c r="A30" s="48" t="s">
        <v>300</v>
      </c>
      <c r="B30" s="236"/>
      <c r="C30" s="220"/>
      <c r="D30" s="221"/>
      <c r="E30" s="221"/>
      <c r="F30" s="46">
        <v>2014</v>
      </c>
      <c r="G30" s="221"/>
      <c r="H30" s="46">
        <v>80</v>
      </c>
      <c r="I30" s="46">
        <v>84.3</v>
      </c>
      <c r="J30" s="46">
        <f>I30-H30</f>
        <v>4.299999999999997</v>
      </c>
      <c r="K30" s="46" t="s">
        <v>117</v>
      </c>
    </row>
    <row r="31" spans="1:11" ht="45">
      <c r="A31" s="48" t="s">
        <v>82</v>
      </c>
      <c r="B31" s="236"/>
      <c r="C31" s="220"/>
      <c r="D31" s="221"/>
      <c r="E31" s="221"/>
      <c r="F31" s="46">
        <v>2015</v>
      </c>
      <c r="G31" s="221"/>
      <c r="H31" s="46">
        <v>80</v>
      </c>
      <c r="I31" s="46">
        <v>89.3</v>
      </c>
      <c r="J31" s="46">
        <v>9.3</v>
      </c>
      <c r="K31" s="46" t="s">
        <v>117</v>
      </c>
    </row>
    <row r="32" spans="1:11" ht="45">
      <c r="A32" s="48" t="s">
        <v>299</v>
      </c>
      <c r="B32" s="236"/>
      <c r="C32" s="220"/>
      <c r="D32" s="221"/>
      <c r="E32" s="221"/>
      <c r="F32" s="46">
        <v>2016</v>
      </c>
      <c r="G32" s="221"/>
      <c r="H32" s="46">
        <v>90</v>
      </c>
      <c r="I32" s="46">
        <v>88.3</v>
      </c>
      <c r="J32" s="46">
        <v>-1.7</v>
      </c>
      <c r="K32" s="160" t="s">
        <v>141</v>
      </c>
    </row>
    <row r="33" spans="1:11" ht="11.25">
      <c r="A33" s="48" t="s">
        <v>298</v>
      </c>
      <c r="B33" s="236"/>
      <c r="C33" s="220"/>
      <c r="D33" s="221"/>
      <c r="E33" s="221"/>
      <c r="F33" s="46">
        <v>2017</v>
      </c>
      <c r="G33" s="221"/>
      <c r="H33" s="46">
        <v>95</v>
      </c>
      <c r="I33" s="46"/>
      <c r="J33" s="46"/>
      <c r="K33" s="46"/>
    </row>
    <row r="34" spans="1:11" ht="11.25">
      <c r="A34" s="48" t="s">
        <v>297</v>
      </c>
      <c r="B34" s="236"/>
      <c r="C34" s="220"/>
      <c r="D34" s="221"/>
      <c r="E34" s="221"/>
      <c r="F34" s="46">
        <v>2018</v>
      </c>
      <c r="G34" s="221"/>
      <c r="H34" s="46">
        <v>100</v>
      </c>
      <c r="I34" s="46"/>
      <c r="J34" s="46"/>
      <c r="K34" s="46"/>
    </row>
    <row r="35" spans="1:11" ht="45">
      <c r="A35" s="48" t="s">
        <v>296</v>
      </c>
      <c r="B35" s="221">
        <v>597</v>
      </c>
      <c r="C35" s="220" t="s">
        <v>196</v>
      </c>
      <c r="D35" s="221" t="s">
        <v>185</v>
      </c>
      <c r="E35" s="221" t="s">
        <v>237</v>
      </c>
      <c r="F35" s="46">
        <v>2012</v>
      </c>
      <c r="G35" s="221" t="s">
        <v>161</v>
      </c>
      <c r="H35" s="46">
        <v>47.3</v>
      </c>
      <c r="I35" s="46" t="s">
        <v>238</v>
      </c>
      <c r="J35" s="46">
        <f>55.8-47.3</f>
        <v>8.5</v>
      </c>
      <c r="K35" s="46" t="s">
        <v>117</v>
      </c>
    </row>
    <row r="36" spans="1:11" ht="38.25" customHeight="1">
      <c r="A36" s="48" t="s">
        <v>295</v>
      </c>
      <c r="B36" s="221"/>
      <c r="C36" s="220"/>
      <c r="D36" s="221"/>
      <c r="E36" s="221"/>
      <c r="F36" s="46">
        <v>2013</v>
      </c>
      <c r="G36" s="221"/>
      <c r="H36" s="46">
        <v>56.1</v>
      </c>
      <c r="I36" s="46">
        <v>59.9</v>
      </c>
      <c r="J36" s="46">
        <f>I36-H36</f>
        <v>3.799999999999997</v>
      </c>
      <c r="K36" s="46" t="s">
        <v>117</v>
      </c>
    </row>
    <row r="37" spans="1:11" ht="45">
      <c r="A37" s="48" t="s">
        <v>84</v>
      </c>
      <c r="B37" s="221"/>
      <c r="C37" s="220"/>
      <c r="D37" s="221"/>
      <c r="E37" s="221"/>
      <c r="F37" s="46">
        <v>2014</v>
      </c>
      <c r="G37" s="221"/>
      <c r="H37" s="46">
        <v>64.9</v>
      </c>
      <c r="I37" s="46">
        <v>67.3</v>
      </c>
      <c r="J37" s="46">
        <f>I37-H37</f>
        <v>2.3999999999999915</v>
      </c>
      <c r="K37" s="46" t="s">
        <v>117</v>
      </c>
    </row>
    <row r="38" spans="1:11" ht="45">
      <c r="A38" s="48" t="s">
        <v>213</v>
      </c>
      <c r="B38" s="221"/>
      <c r="C38" s="220"/>
      <c r="D38" s="221"/>
      <c r="E38" s="221"/>
      <c r="F38" s="46">
        <v>2015</v>
      </c>
      <c r="G38" s="221"/>
      <c r="H38" s="106">
        <v>65.2</v>
      </c>
      <c r="I38" s="158">
        <v>72.5</v>
      </c>
      <c r="J38" s="158">
        <v>7.3</v>
      </c>
      <c r="K38" s="106" t="s">
        <v>117</v>
      </c>
    </row>
    <row r="39" spans="1:11" ht="67.5">
      <c r="A39" s="48" t="s">
        <v>294</v>
      </c>
      <c r="B39" s="221"/>
      <c r="C39" s="220"/>
      <c r="D39" s="221"/>
      <c r="E39" s="221"/>
      <c r="F39" s="46">
        <v>2016</v>
      </c>
      <c r="G39" s="221"/>
      <c r="H39" s="46">
        <v>72.5</v>
      </c>
      <c r="I39" s="46">
        <v>73.1</v>
      </c>
      <c r="J39" s="46">
        <v>0.6</v>
      </c>
      <c r="K39" s="201" t="s">
        <v>486</v>
      </c>
    </row>
    <row r="40" spans="1:11" ht="33.75">
      <c r="A40" s="48" t="s">
        <v>293</v>
      </c>
      <c r="B40" s="221"/>
      <c r="C40" s="220"/>
      <c r="D40" s="221"/>
      <c r="E40" s="221"/>
      <c r="F40" s="46">
        <v>2017</v>
      </c>
      <c r="G40" s="221"/>
      <c r="H40" s="178">
        <v>90</v>
      </c>
      <c r="I40" s="46">
        <v>63.7</v>
      </c>
      <c r="J40" s="46">
        <v>-26.3</v>
      </c>
      <c r="K40" s="201" t="s">
        <v>436</v>
      </c>
    </row>
    <row r="41" spans="1:11" ht="11.25">
      <c r="A41" s="48" t="s">
        <v>292</v>
      </c>
      <c r="B41" s="221"/>
      <c r="C41" s="220"/>
      <c r="D41" s="221"/>
      <c r="E41" s="221"/>
      <c r="F41" s="46">
        <v>2018</v>
      </c>
      <c r="G41" s="221"/>
      <c r="H41" s="46">
        <v>100</v>
      </c>
      <c r="I41" s="46"/>
      <c r="J41" s="46"/>
      <c r="K41" s="46"/>
    </row>
    <row r="42" spans="1:11" ht="11.25">
      <c r="A42" s="48" t="s">
        <v>291</v>
      </c>
      <c r="B42" s="236">
        <v>597</v>
      </c>
      <c r="C42" s="220" t="s">
        <v>239</v>
      </c>
      <c r="D42" s="221" t="s">
        <v>185</v>
      </c>
      <c r="E42" s="221" t="s">
        <v>472</v>
      </c>
      <c r="F42" s="46">
        <v>2012</v>
      </c>
      <c r="G42" s="221" t="s">
        <v>162</v>
      </c>
      <c r="H42" s="46" t="s">
        <v>142</v>
      </c>
      <c r="I42" s="46" t="s">
        <v>240</v>
      </c>
      <c r="J42" s="46"/>
      <c r="K42" s="46"/>
    </row>
    <row r="43" spans="1:11" ht="38.25" customHeight="1">
      <c r="A43" s="48" t="s">
        <v>207</v>
      </c>
      <c r="B43" s="236"/>
      <c r="C43" s="220"/>
      <c r="D43" s="221"/>
      <c r="E43" s="221"/>
      <c r="F43" s="46">
        <v>2013</v>
      </c>
      <c r="G43" s="221"/>
      <c r="H43" s="46">
        <v>146.1</v>
      </c>
      <c r="I43" s="46">
        <v>151.8</v>
      </c>
      <c r="J43" s="46">
        <f>I43-H43</f>
        <v>5.700000000000017</v>
      </c>
      <c r="K43" s="46" t="s">
        <v>152</v>
      </c>
    </row>
    <row r="44" spans="1:11" ht="33.75">
      <c r="A44" s="48" t="s">
        <v>214</v>
      </c>
      <c r="B44" s="236"/>
      <c r="C44" s="220"/>
      <c r="D44" s="221"/>
      <c r="E44" s="221"/>
      <c r="F44" s="46">
        <v>2014</v>
      </c>
      <c r="G44" s="221"/>
      <c r="H44" s="46">
        <v>131.6</v>
      </c>
      <c r="I44" s="46">
        <v>145.8</v>
      </c>
      <c r="J44" s="46">
        <f>I44-H44</f>
        <v>14.200000000000017</v>
      </c>
      <c r="K44" s="50" t="s">
        <v>110</v>
      </c>
    </row>
    <row r="45" spans="1:11" ht="44.25" customHeight="1">
      <c r="A45" s="48" t="s">
        <v>215</v>
      </c>
      <c r="B45" s="236"/>
      <c r="C45" s="220"/>
      <c r="D45" s="221"/>
      <c r="E45" s="221"/>
      <c r="F45" s="46">
        <v>2015</v>
      </c>
      <c r="G45" s="221"/>
      <c r="H45" s="46">
        <v>137</v>
      </c>
      <c r="I45" s="102">
        <v>150.6</v>
      </c>
      <c r="J45" s="46">
        <v>13.6</v>
      </c>
      <c r="K45" s="50" t="s">
        <v>401</v>
      </c>
    </row>
    <row r="46" spans="1:11" ht="11.25">
      <c r="A46" s="48" t="s">
        <v>216</v>
      </c>
      <c r="B46" s="236"/>
      <c r="C46" s="220"/>
      <c r="D46" s="221"/>
      <c r="E46" s="221"/>
      <c r="F46" s="46">
        <v>2016</v>
      </c>
      <c r="G46" s="221"/>
      <c r="H46" s="46">
        <v>141.1</v>
      </c>
      <c r="I46" s="46">
        <v>147.9</v>
      </c>
      <c r="J46" s="46">
        <v>6.8</v>
      </c>
      <c r="K46" s="5" t="s">
        <v>424</v>
      </c>
    </row>
    <row r="47" spans="1:11" ht="11.25">
      <c r="A47" s="48" t="s">
        <v>217</v>
      </c>
      <c r="B47" s="236"/>
      <c r="C47" s="220"/>
      <c r="D47" s="221"/>
      <c r="E47" s="221"/>
      <c r="F47" s="46">
        <v>2017</v>
      </c>
      <c r="G47" s="221"/>
      <c r="H47" s="46">
        <v>180</v>
      </c>
      <c r="I47" s="46">
        <v>128.6</v>
      </c>
      <c r="J47" s="46">
        <v>-51.4</v>
      </c>
      <c r="K47" s="46"/>
    </row>
    <row r="48" spans="1:11" ht="11.25">
      <c r="A48" s="48" t="s">
        <v>218</v>
      </c>
      <c r="B48" s="236"/>
      <c r="C48" s="220"/>
      <c r="D48" s="221"/>
      <c r="E48" s="221"/>
      <c r="F48" s="46">
        <v>2018</v>
      </c>
      <c r="G48" s="221"/>
      <c r="H48" s="46">
        <v>200</v>
      </c>
      <c r="I48" s="46"/>
      <c r="J48" s="46"/>
      <c r="K48" s="46"/>
    </row>
    <row r="49" spans="1:11" ht="11.25">
      <c r="A49" s="48" t="s">
        <v>89</v>
      </c>
      <c r="B49" s="228">
        <v>597</v>
      </c>
      <c r="C49" s="228" t="s">
        <v>62</v>
      </c>
      <c r="D49" s="228" t="s">
        <v>185</v>
      </c>
      <c r="E49" s="228" t="s">
        <v>232</v>
      </c>
      <c r="F49" s="46">
        <v>2012</v>
      </c>
      <c r="G49" s="228" t="s">
        <v>163</v>
      </c>
      <c r="H49" s="46">
        <v>29.3</v>
      </c>
      <c r="I49" s="46" t="s">
        <v>142</v>
      </c>
      <c r="J49" s="46"/>
      <c r="K49" s="46"/>
    </row>
    <row r="50" spans="1:11" ht="38.25" customHeight="1">
      <c r="A50" s="48" t="s">
        <v>241</v>
      </c>
      <c r="B50" s="229"/>
      <c r="C50" s="229"/>
      <c r="D50" s="229"/>
      <c r="E50" s="229"/>
      <c r="F50" s="46">
        <v>2013</v>
      </c>
      <c r="G50" s="229"/>
      <c r="H50" s="106">
        <v>29.8</v>
      </c>
      <c r="I50" s="46">
        <v>26.7</v>
      </c>
      <c r="J50" s="158">
        <v>-3.1</v>
      </c>
      <c r="K50" s="46" t="s">
        <v>246</v>
      </c>
    </row>
    <row r="51" spans="1:11" ht="37.5" customHeight="1">
      <c r="A51" s="48" t="s">
        <v>219</v>
      </c>
      <c r="B51" s="229"/>
      <c r="C51" s="229"/>
      <c r="D51" s="229"/>
      <c r="E51" s="229"/>
      <c r="F51" s="46">
        <v>2014</v>
      </c>
      <c r="G51" s="229"/>
      <c r="H51" s="106">
        <v>30.3</v>
      </c>
      <c r="I51" s="46">
        <v>26.9</v>
      </c>
      <c r="J51" s="158">
        <v>-3.4</v>
      </c>
      <c r="K51" s="106" t="s">
        <v>247</v>
      </c>
    </row>
    <row r="52" spans="1:11" ht="45">
      <c r="A52" s="48" t="s">
        <v>220</v>
      </c>
      <c r="B52" s="229"/>
      <c r="C52" s="229"/>
      <c r="D52" s="229"/>
      <c r="E52" s="229"/>
      <c r="F52" s="46">
        <v>2015</v>
      </c>
      <c r="G52" s="229"/>
      <c r="H52" s="106">
        <v>30.9</v>
      </c>
      <c r="I52" s="46">
        <v>26.5</v>
      </c>
      <c r="J52" s="158">
        <v>-4.4</v>
      </c>
      <c r="K52" s="148" t="s">
        <v>247</v>
      </c>
    </row>
    <row r="53" spans="1:11" ht="11.25">
      <c r="A53" s="48" t="s">
        <v>221</v>
      </c>
      <c r="B53" s="229"/>
      <c r="C53" s="229"/>
      <c r="D53" s="229"/>
      <c r="E53" s="229"/>
      <c r="F53" s="46">
        <v>2016</v>
      </c>
      <c r="G53" s="229"/>
      <c r="H53" s="106">
        <v>31.4</v>
      </c>
      <c r="I53" s="46"/>
      <c r="J53" s="46"/>
      <c r="K53" s="46"/>
    </row>
    <row r="54" spans="1:11" ht="11.25">
      <c r="A54" s="48" t="s">
        <v>242</v>
      </c>
      <c r="B54" s="229"/>
      <c r="C54" s="229"/>
      <c r="D54" s="229"/>
      <c r="E54" s="229"/>
      <c r="F54" s="46">
        <v>2017</v>
      </c>
      <c r="G54" s="229"/>
      <c r="H54" s="106">
        <v>31.9</v>
      </c>
      <c r="I54" s="46"/>
      <c r="J54" s="46"/>
      <c r="K54" s="46"/>
    </row>
    <row r="55" spans="1:11" ht="11.25">
      <c r="A55" s="48" t="s">
        <v>243</v>
      </c>
      <c r="B55" s="229"/>
      <c r="C55" s="229"/>
      <c r="D55" s="229"/>
      <c r="E55" s="229"/>
      <c r="F55" s="46">
        <v>2018</v>
      </c>
      <c r="G55" s="229"/>
      <c r="H55" s="106" t="s">
        <v>344</v>
      </c>
      <c r="I55" s="46"/>
      <c r="J55" s="46"/>
      <c r="K55" s="46"/>
    </row>
    <row r="56" spans="1:11" ht="11.25">
      <c r="A56" s="48" t="s">
        <v>244</v>
      </c>
      <c r="B56" s="229"/>
      <c r="C56" s="229"/>
      <c r="D56" s="229"/>
      <c r="E56" s="229"/>
      <c r="F56" s="46">
        <v>2019</v>
      </c>
      <c r="G56" s="229"/>
      <c r="H56" s="106">
        <v>32.9</v>
      </c>
      <c r="I56" s="46"/>
      <c r="J56" s="46"/>
      <c r="K56" s="46"/>
    </row>
    <row r="57" spans="1:11" ht="11.25">
      <c r="A57" s="48" t="s">
        <v>245</v>
      </c>
      <c r="B57" s="230"/>
      <c r="C57" s="230"/>
      <c r="D57" s="230"/>
      <c r="E57" s="230"/>
      <c r="F57" s="46">
        <v>2020</v>
      </c>
      <c r="G57" s="230"/>
      <c r="H57" s="46">
        <v>33.3</v>
      </c>
      <c r="I57" s="46"/>
      <c r="J57" s="46"/>
      <c r="K57" s="55"/>
    </row>
    <row r="58" spans="1:11" ht="12" customHeight="1">
      <c r="A58" s="48" t="s">
        <v>290</v>
      </c>
      <c r="B58" s="228">
        <v>597</v>
      </c>
      <c r="C58" s="240" t="s">
        <v>63</v>
      </c>
      <c r="D58" s="228" t="s">
        <v>185</v>
      </c>
      <c r="E58" s="221" t="s">
        <v>472</v>
      </c>
      <c r="F58" s="46">
        <v>2012</v>
      </c>
      <c r="G58" s="228" t="s">
        <v>161</v>
      </c>
      <c r="H58" s="46" t="s">
        <v>142</v>
      </c>
      <c r="I58" s="46" t="s">
        <v>249</v>
      </c>
      <c r="J58" s="46"/>
      <c r="K58" s="46"/>
    </row>
    <row r="59" spans="1:11" ht="11.25">
      <c r="A59" s="48" t="s">
        <v>289</v>
      </c>
      <c r="B59" s="229"/>
      <c r="C59" s="241"/>
      <c r="D59" s="229"/>
      <c r="E59" s="221"/>
      <c r="F59" s="54">
        <v>2013</v>
      </c>
      <c r="G59" s="229"/>
      <c r="H59" s="56">
        <v>50.3</v>
      </c>
      <c r="I59" s="46">
        <v>50.3</v>
      </c>
      <c r="J59" s="46"/>
      <c r="K59" s="46"/>
    </row>
    <row r="60" spans="1:11" ht="67.5">
      <c r="A60" s="48" t="s">
        <v>288</v>
      </c>
      <c r="B60" s="229"/>
      <c r="C60" s="241"/>
      <c r="D60" s="229"/>
      <c r="E60" s="221"/>
      <c r="F60" s="46">
        <v>2014</v>
      </c>
      <c r="G60" s="229"/>
      <c r="H60" s="56">
        <v>58</v>
      </c>
      <c r="I60" s="46">
        <v>58.5</v>
      </c>
      <c r="J60" s="56">
        <v>0.5</v>
      </c>
      <c r="K60" s="46" t="s">
        <v>112</v>
      </c>
    </row>
    <row r="61" spans="1:11" ht="33.75">
      <c r="A61" s="48" t="s">
        <v>287</v>
      </c>
      <c r="B61" s="229"/>
      <c r="C61" s="241"/>
      <c r="D61" s="229"/>
      <c r="E61" s="221"/>
      <c r="F61" s="46">
        <v>2015</v>
      </c>
      <c r="G61" s="229"/>
      <c r="H61" s="56">
        <v>58.5</v>
      </c>
      <c r="I61" s="46">
        <v>61.2</v>
      </c>
      <c r="J61" s="106">
        <f>61.2-58.5</f>
        <v>2.700000000000003</v>
      </c>
      <c r="K61" s="106" t="s">
        <v>23</v>
      </c>
    </row>
    <row r="62" spans="1:11" ht="33.75">
      <c r="A62" s="48" t="s">
        <v>286</v>
      </c>
      <c r="B62" s="229"/>
      <c r="C62" s="241"/>
      <c r="D62" s="229"/>
      <c r="E62" s="221"/>
      <c r="F62" s="46">
        <v>2016</v>
      </c>
      <c r="G62" s="229"/>
      <c r="H62" s="56">
        <v>57.3</v>
      </c>
      <c r="I62" s="46">
        <v>59.1</v>
      </c>
      <c r="J62" s="46">
        <v>1.8</v>
      </c>
      <c r="K62" s="156" t="s">
        <v>425</v>
      </c>
    </row>
    <row r="63" spans="1:11" ht="11.25">
      <c r="A63" s="48" t="s">
        <v>285</v>
      </c>
      <c r="B63" s="229"/>
      <c r="C63" s="241"/>
      <c r="D63" s="229"/>
      <c r="E63" s="221"/>
      <c r="F63" s="46">
        <v>2017</v>
      </c>
      <c r="G63" s="229"/>
      <c r="H63" s="46">
        <v>80</v>
      </c>
      <c r="I63" s="46"/>
      <c r="J63" s="46"/>
      <c r="K63" s="46"/>
    </row>
    <row r="64" spans="1:11" ht="14.25" customHeight="1">
      <c r="A64" s="48" t="s">
        <v>284</v>
      </c>
      <c r="B64" s="230"/>
      <c r="C64" s="242"/>
      <c r="D64" s="230"/>
      <c r="E64" s="221"/>
      <c r="F64" s="46">
        <v>2018</v>
      </c>
      <c r="G64" s="230"/>
      <c r="H64" s="46">
        <v>100</v>
      </c>
      <c r="I64" s="46"/>
      <c r="J64" s="46"/>
      <c r="K64" s="46"/>
    </row>
    <row r="65" spans="1:11" ht="14.25" customHeight="1">
      <c r="A65" s="48" t="s">
        <v>283</v>
      </c>
      <c r="B65" s="220">
        <v>597</v>
      </c>
      <c r="C65" s="220" t="s">
        <v>64</v>
      </c>
      <c r="D65" s="220" t="s">
        <v>185</v>
      </c>
      <c r="E65" s="221" t="s">
        <v>472</v>
      </c>
      <c r="F65" s="46">
        <v>2012</v>
      </c>
      <c r="G65" s="220" t="s">
        <v>161</v>
      </c>
      <c r="H65" s="46" t="s">
        <v>142</v>
      </c>
      <c r="I65" s="46" t="s">
        <v>248</v>
      </c>
      <c r="J65" s="46"/>
      <c r="K65" s="46"/>
    </row>
    <row r="66" spans="1:11" ht="33.75">
      <c r="A66" s="48" t="s">
        <v>282</v>
      </c>
      <c r="B66" s="220"/>
      <c r="C66" s="220"/>
      <c r="D66" s="220"/>
      <c r="E66" s="221"/>
      <c r="F66" s="47">
        <v>2013</v>
      </c>
      <c r="G66" s="220"/>
      <c r="H66" s="47">
        <v>47.4</v>
      </c>
      <c r="I66" s="46">
        <v>48.3</v>
      </c>
      <c r="J66" s="158">
        <v>0.9</v>
      </c>
      <c r="K66" s="46" t="s">
        <v>146</v>
      </c>
    </row>
    <row r="67" spans="1:11" ht="33.75">
      <c r="A67" s="48" t="s">
        <v>281</v>
      </c>
      <c r="B67" s="220"/>
      <c r="C67" s="220"/>
      <c r="D67" s="220"/>
      <c r="E67" s="221"/>
      <c r="F67" s="47">
        <v>2014</v>
      </c>
      <c r="G67" s="220"/>
      <c r="H67" s="47">
        <v>51</v>
      </c>
      <c r="I67" s="46">
        <v>49.2</v>
      </c>
      <c r="J67" s="158">
        <v>-1.8</v>
      </c>
      <c r="K67" s="46" t="s">
        <v>111</v>
      </c>
    </row>
    <row r="68" spans="1:11" ht="36.75" customHeight="1">
      <c r="A68" s="48" t="s">
        <v>280</v>
      </c>
      <c r="B68" s="220"/>
      <c r="C68" s="220"/>
      <c r="D68" s="220"/>
      <c r="E68" s="221"/>
      <c r="F68" s="47">
        <v>2015</v>
      </c>
      <c r="G68" s="220"/>
      <c r="H68" s="47">
        <v>52.4</v>
      </c>
      <c r="I68" s="92">
        <v>54.2</v>
      </c>
      <c r="J68" s="92">
        <v>1.8</v>
      </c>
      <c r="K68" s="50" t="s">
        <v>401</v>
      </c>
    </row>
    <row r="69" spans="1:11" ht="33.75">
      <c r="A69" s="48" t="s">
        <v>279</v>
      </c>
      <c r="B69" s="220"/>
      <c r="C69" s="220"/>
      <c r="D69" s="220"/>
      <c r="E69" s="221"/>
      <c r="F69" s="47">
        <v>2016</v>
      </c>
      <c r="G69" s="220"/>
      <c r="H69" s="47">
        <v>51.5</v>
      </c>
      <c r="I69" s="46">
        <v>55</v>
      </c>
      <c r="J69" s="47">
        <v>3.5</v>
      </c>
      <c r="K69" s="156" t="s">
        <v>425</v>
      </c>
    </row>
    <row r="70" spans="1:11" ht="11.25">
      <c r="A70" s="48" t="s">
        <v>278</v>
      </c>
      <c r="B70" s="220"/>
      <c r="C70" s="220"/>
      <c r="D70" s="220"/>
      <c r="E70" s="221"/>
      <c r="F70" s="47">
        <v>2017</v>
      </c>
      <c r="G70" s="220"/>
      <c r="H70" s="47">
        <v>80</v>
      </c>
      <c r="I70" s="46">
        <v>50</v>
      </c>
      <c r="J70" s="47">
        <v>-30</v>
      </c>
      <c r="K70" s="46"/>
    </row>
    <row r="71" spans="1:11" ht="11.25">
      <c r="A71" s="48" t="s">
        <v>277</v>
      </c>
      <c r="B71" s="220"/>
      <c r="C71" s="220"/>
      <c r="D71" s="220"/>
      <c r="E71" s="221"/>
      <c r="F71" s="47">
        <v>2018</v>
      </c>
      <c r="G71" s="220"/>
      <c r="H71" s="47">
        <v>100</v>
      </c>
      <c r="I71" s="46"/>
      <c r="J71" s="47"/>
      <c r="K71" s="46"/>
    </row>
    <row r="72" spans="1:11" ht="15" customHeight="1">
      <c r="A72" s="48" t="s">
        <v>276</v>
      </c>
      <c r="B72" s="220">
        <v>597</v>
      </c>
      <c r="C72" s="220" t="s">
        <v>34</v>
      </c>
      <c r="D72" s="220" t="s">
        <v>185</v>
      </c>
      <c r="E72" s="221" t="s">
        <v>472</v>
      </c>
      <c r="F72" s="47">
        <v>2012</v>
      </c>
      <c r="G72" s="220" t="s">
        <v>161</v>
      </c>
      <c r="H72" s="47" t="s">
        <v>142</v>
      </c>
      <c r="I72" s="46" t="s">
        <v>250</v>
      </c>
      <c r="J72" s="47"/>
      <c r="K72" s="46"/>
    </row>
    <row r="73" spans="1:11" ht="26.25" customHeight="1">
      <c r="A73" s="48" t="s">
        <v>275</v>
      </c>
      <c r="B73" s="220"/>
      <c r="C73" s="220"/>
      <c r="D73" s="220"/>
      <c r="E73" s="221"/>
      <c r="F73" s="47">
        <v>2013</v>
      </c>
      <c r="G73" s="220"/>
      <c r="H73" s="47">
        <v>78.9</v>
      </c>
      <c r="I73" s="46">
        <v>83.4</v>
      </c>
      <c r="J73" s="47">
        <f>I73-H73</f>
        <v>4.5</v>
      </c>
      <c r="K73" s="46" t="s">
        <v>153</v>
      </c>
    </row>
    <row r="74" spans="1:11" ht="22.5">
      <c r="A74" s="48" t="s">
        <v>274</v>
      </c>
      <c r="B74" s="220"/>
      <c r="C74" s="220"/>
      <c r="D74" s="220"/>
      <c r="E74" s="221"/>
      <c r="F74" s="47">
        <v>2014</v>
      </c>
      <c r="G74" s="220"/>
      <c r="H74" s="47">
        <v>76.2</v>
      </c>
      <c r="I74" s="47">
        <v>81.8</v>
      </c>
      <c r="J74" s="47">
        <f>I74-H74</f>
        <v>5.599999999999994</v>
      </c>
      <c r="K74" s="47" t="s">
        <v>251</v>
      </c>
    </row>
    <row r="75" spans="1:11" ht="24" customHeight="1">
      <c r="A75" s="48" t="s">
        <v>273</v>
      </c>
      <c r="B75" s="220"/>
      <c r="C75" s="220"/>
      <c r="D75" s="220"/>
      <c r="E75" s="221"/>
      <c r="F75" s="47">
        <v>2015</v>
      </c>
      <c r="G75" s="220"/>
      <c r="H75" s="47">
        <v>79.3</v>
      </c>
      <c r="I75" s="92">
        <v>85.4</v>
      </c>
      <c r="J75" s="47">
        <v>6.1</v>
      </c>
      <c r="K75" s="145" t="s">
        <v>402</v>
      </c>
    </row>
    <row r="76" spans="1:11" ht="33.75">
      <c r="A76" s="48" t="s">
        <v>272</v>
      </c>
      <c r="B76" s="220"/>
      <c r="C76" s="220"/>
      <c r="D76" s="220"/>
      <c r="E76" s="221"/>
      <c r="F76" s="47">
        <v>2016</v>
      </c>
      <c r="G76" s="220"/>
      <c r="H76" s="47">
        <v>80.7</v>
      </c>
      <c r="I76" s="46">
        <v>84.4</v>
      </c>
      <c r="J76" s="150">
        <v>3.7</v>
      </c>
      <c r="K76" s="161" t="s">
        <v>425</v>
      </c>
    </row>
    <row r="77" spans="1:11" ht="11.25">
      <c r="A77" s="48" t="s">
        <v>271</v>
      </c>
      <c r="B77" s="220"/>
      <c r="C77" s="220"/>
      <c r="D77" s="220"/>
      <c r="E77" s="221"/>
      <c r="F77" s="47">
        <v>2017</v>
      </c>
      <c r="G77" s="220"/>
      <c r="H77" s="47">
        <v>90</v>
      </c>
      <c r="I77" s="46">
        <v>77.9</v>
      </c>
      <c r="J77" s="47">
        <v>-12.1</v>
      </c>
      <c r="K77" s="46"/>
    </row>
    <row r="78" spans="1:11" ht="11.25">
      <c r="A78" s="48" t="s">
        <v>270</v>
      </c>
      <c r="B78" s="220"/>
      <c r="C78" s="220"/>
      <c r="D78" s="220"/>
      <c r="E78" s="221"/>
      <c r="F78" s="47">
        <v>2018</v>
      </c>
      <c r="G78" s="220"/>
      <c r="H78" s="47">
        <v>100</v>
      </c>
      <c r="I78" s="46"/>
      <c r="J78" s="47"/>
      <c r="K78" s="46"/>
    </row>
    <row r="79" spans="1:11" ht="13.5" customHeight="1">
      <c r="A79" s="48" t="s">
        <v>269</v>
      </c>
      <c r="B79" s="236">
        <v>597</v>
      </c>
      <c r="C79" s="243" t="s">
        <v>65</v>
      </c>
      <c r="D79" s="221" t="s">
        <v>184</v>
      </c>
      <c r="E79" s="221" t="s">
        <v>500</v>
      </c>
      <c r="F79" s="47">
        <v>2012</v>
      </c>
      <c r="G79" s="221" t="s">
        <v>164</v>
      </c>
      <c r="H79" s="47">
        <v>160</v>
      </c>
      <c r="I79" s="46" t="s">
        <v>254</v>
      </c>
      <c r="J79" s="47"/>
      <c r="K79" s="46"/>
    </row>
    <row r="80" spans="1:11" ht="12" customHeight="1">
      <c r="A80" s="48" t="s">
        <v>268</v>
      </c>
      <c r="B80" s="236"/>
      <c r="C80" s="243"/>
      <c r="D80" s="221"/>
      <c r="E80" s="221"/>
      <c r="F80" s="46">
        <v>2013</v>
      </c>
      <c r="G80" s="221"/>
      <c r="H80" s="57">
        <v>164</v>
      </c>
      <c r="I80" s="62" t="s">
        <v>253</v>
      </c>
      <c r="J80" s="57"/>
      <c r="K80" s="57"/>
    </row>
    <row r="81" spans="1:11" ht="12.75" customHeight="1">
      <c r="A81" s="48" t="s">
        <v>267</v>
      </c>
      <c r="B81" s="236"/>
      <c r="C81" s="243"/>
      <c r="D81" s="221"/>
      <c r="E81" s="221"/>
      <c r="F81" s="46">
        <v>2014</v>
      </c>
      <c r="G81" s="221"/>
      <c r="H81" s="46">
        <v>170</v>
      </c>
      <c r="I81" s="47" t="s">
        <v>252</v>
      </c>
      <c r="J81" s="47"/>
      <c r="K81" s="46"/>
    </row>
    <row r="82" spans="1:11" ht="13.5" customHeight="1">
      <c r="A82" s="48" t="s">
        <v>266</v>
      </c>
      <c r="B82" s="236"/>
      <c r="C82" s="243"/>
      <c r="D82" s="221"/>
      <c r="E82" s="221"/>
      <c r="F82" s="46">
        <v>2015</v>
      </c>
      <c r="G82" s="221"/>
      <c r="H82" s="46">
        <v>170</v>
      </c>
      <c r="I82" s="46" t="s">
        <v>252</v>
      </c>
      <c r="J82" s="46"/>
      <c r="K82" s="58"/>
    </row>
    <row r="83" spans="1:11" ht="14.25" customHeight="1">
      <c r="A83" s="61" t="s">
        <v>265</v>
      </c>
      <c r="B83" s="221">
        <v>597</v>
      </c>
      <c r="C83" s="221" t="s">
        <v>318</v>
      </c>
      <c r="D83" s="221" t="s">
        <v>185</v>
      </c>
      <c r="E83" s="221" t="s">
        <v>237</v>
      </c>
      <c r="F83" s="46">
        <v>2012</v>
      </c>
      <c r="G83" s="220" t="s">
        <v>162</v>
      </c>
      <c r="H83" s="150" t="s">
        <v>142</v>
      </c>
      <c r="I83" s="153"/>
      <c r="J83" s="153"/>
      <c r="K83" s="58"/>
    </row>
    <row r="84" spans="1:11" ht="22.5">
      <c r="A84" s="61" t="s">
        <v>211</v>
      </c>
      <c r="B84" s="221"/>
      <c r="C84" s="221"/>
      <c r="D84" s="221"/>
      <c r="E84" s="221"/>
      <c r="F84" s="46">
        <v>2013</v>
      </c>
      <c r="G84" s="220"/>
      <c r="H84" s="152">
        <v>110</v>
      </c>
      <c r="I84" s="154" t="s">
        <v>412</v>
      </c>
      <c r="J84" s="154">
        <f>19.3-10</f>
        <v>9.3</v>
      </c>
      <c r="K84" s="60" t="s">
        <v>154</v>
      </c>
    </row>
    <row r="85" spans="1:11" ht="22.5">
      <c r="A85" s="48" t="s">
        <v>264</v>
      </c>
      <c r="B85" s="221"/>
      <c r="C85" s="221"/>
      <c r="D85" s="221"/>
      <c r="E85" s="221"/>
      <c r="F85" s="46">
        <v>2014</v>
      </c>
      <c r="G85" s="220"/>
      <c r="H85" s="150">
        <v>120</v>
      </c>
      <c r="I85" s="153" t="s">
        <v>413</v>
      </c>
      <c r="J85" s="153">
        <f>48.2-20</f>
        <v>28.200000000000003</v>
      </c>
      <c r="K85" s="60" t="s">
        <v>115</v>
      </c>
    </row>
    <row r="86" spans="1:11" ht="22.5" customHeight="1">
      <c r="A86" s="48" t="s">
        <v>263</v>
      </c>
      <c r="B86" s="221"/>
      <c r="C86" s="221"/>
      <c r="D86" s="221"/>
      <c r="E86" s="221"/>
      <c r="F86" s="46">
        <v>2015</v>
      </c>
      <c r="G86" s="220"/>
      <c r="H86" s="150">
        <v>140</v>
      </c>
      <c r="I86" s="153" t="s">
        <v>356</v>
      </c>
      <c r="J86" s="153">
        <v>196</v>
      </c>
      <c r="K86" s="109" t="s">
        <v>358</v>
      </c>
    </row>
    <row r="87" spans="1:11" ht="45">
      <c r="A87" s="48" t="s">
        <v>262</v>
      </c>
      <c r="B87" s="221"/>
      <c r="C87" s="221"/>
      <c r="D87" s="221"/>
      <c r="E87" s="221"/>
      <c r="F87" s="46">
        <v>2016</v>
      </c>
      <c r="G87" s="220"/>
      <c r="H87" s="150">
        <v>160</v>
      </c>
      <c r="I87" s="150">
        <v>271</v>
      </c>
      <c r="J87" s="166">
        <v>111</v>
      </c>
      <c r="K87" s="155" t="s">
        <v>438</v>
      </c>
    </row>
    <row r="88" spans="1:11" ht="33.75">
      <c r="A88" s="48" t="s">
        <v>261</v>
      </c>
      <c r="B88" s="221"/>
      <c r="C88" s="221"/>
      <c r="D88" s="221"/>
      <c r="E88" s="221"/>
      <c r="F88" s="46">
        <v>2017</v>
      </c>
      <c r="G88" s="220"/>
      <c r="H88" s="150">
        <v>180</v>
      </c>
      <c r="I88" s="178">
        <v>68.1</v>
      </c>
      <c r="J88" s="178">
        <f>I88-H88</f>
        <v>-111.9</v>
      </c>
      <c r="K88" s="188" t="s">
        <v>451</v>
      </c>
    </row>
    <row r="89" spans="1:11" ht="11.25">
      <c r="A89" s="48" t="s">
        <v>323</v>
      </c>
      <c r="B89" s="221"/>
      <c r="C89" s="221"/>
      <c r="D89" s="221"/>
      <c r="E89" s="221"/>
      <c r="F89" s="46">
        <v>2018</v>
      </c>
      <c r="G89" s="220"/>
      <c r="H89" s="150">
        <v>200</v>
      </c>
      <c r="I89" s="153"/>
      <c r="J89" s="153"/>
      <c r="K89" s="51"/>
    </row>
    <row r="90" spans="1:11" ht="12.75" customHeight="1">
      <c r="A90" s="48" t="s">
        <v>260</v>
      </c>
      <c r="B90" s="221">
        <v>597</v>
      </c>
      <c r="C90" s="221" t="s">
        <v>209</v>
      </c>
      <c r="D90" s="221" t="s">
        <v>185</v>
      </c>
      <c r="E90" s="221" t="s">
        <v>237</v>
      </c>
      <c r="F90" s="46">
        <v>2012</v>
      </c>
      <c r="G90" s="220" t="s">
        <v>165</v>
      </c>
      <c r="H90" s="106">
        <v>1</v>
      </c>
      <c r="I90" s="46" t="s">
        <v>320</v>
      </c>
      <c r="J90" s="46"/>
      <c r="K90" s="51"/>
    </row>
    <row r="91" spans="1:11" ht="11.25">
      <c r="A91" s="48" t="s">
        <v>255</v>
      </c>
      <c r="B91" s="221"/>
      <c r="C91" s="221"/>
      <c r="D91" s="221"/>
      <c r="E91" s="221"/>
      <c r="F91" s="46">
        <v>2013</v>
      </c>
      <c r="G91" s="220"/>
      <c r="H91" s="107">
        <v>1</v>
      </c>
      <c r="I91" s="59" t="s">
        <v>320</v>
      </c>
      <c r="J91" s="57"/>
      <c r="K91" s="60"/>
    </row>
    <row r="92" spans="1:11" ht="11.25">
      <c r="A92" s="48" t="s">
        <v>256</v>
      </c>
      <c r="B92" s="221"/>
      <c r="C92" s="221"/>
      <c r="D92" s="221"/>
      <c r="E92" s="221"/>
      <c r="F92" s="46">
        <v>2014</v>
      </c>
      <c r="G92" s="220"/>
      <c r="H92" s="46">
        <v>2</v>
      </c>
      <c r="I92" s="47" t="s">
        <v>321</v>
      </c>
      <c r="J92" s="46"/>
      <c r="K92" s="46"/>
    </row>
    <row r="93" spans="1:11" ht="90">
      <c r="A93" s="48" t="s">
        <v>222</v>
      </c>
      <c r="B93" s="221"/>
      <c r="C93" s="221"/>
      <c r="D93" s="221"/>
      <c r="E93" s="221"/>
      <c r="F93" s="46">
        <v>2015</v>
      </c>
      <c r="G93" s="220"/>
      <c r="H93" s="46">
        <v>5</v>
      </c>
      <c r="I93" s="109" t="s">
        <v>357</v>
      </c>
      <c r="J93" s="109">
        <v>2.5</v>
      </c>
      <c r="K93" s="156" t="s">
        <v>414</v>
      </c>
    </row>
    <row r="94" spans="1:11" ht="11.25">
      <c r="A94" s="48" t="s">
        <v>257</v>
      </c>
      <c r="B94" s="221"/>
      <c r="C94" s="221"/>
      <c r="D94" s="221"/>
      <c r="E94" s="221"/>
      <c r="F94" s="46">
        <v>2016</v>
      </c>
      <c r="G94" s="220"/>
      <c r="H94" s="46">
        <v>6</v>
      </c>
      <c r="I94" s="151">
        <v>7.9</v>
      </c>
      <c r="J94" s="153">
        <v>1.9</v>
      </c>
      <c r="K94" s="165" t="s">
        <v>437</v>
      </c>
    </row>
    <row r="95" spans="1:11" ht="22.5">
      <c r="A95" s="48" t="s">
        <v>258</v>
      </c>
      <c r="B95" s="221"/>
      <c r="C95" s="221"/>
      <c r="D95" s="221"/>
      <c r="E95" s="221"/>
      <c r="F95" s="46">
        <v>2017</v>
      </c>
      <c r="G95" s="220"/>
      <c r="H95" s="46">
        <v>7</v>
      </c>
      <c r="I95" s="178">
        <v>1.35</v>
      </c>
      <c r="J95" s="178">
        <f>I95-H95</f>
        <v>-5.65</v>
      </c>
      <c r="K95" s="187" t="s">
        <v>450</v>
      </c>
    </row>
    <row r="96" spans="1:11" ht="11.25">
      <c r="A96" s="48" t="s">
        <v>259</v>
      </c>
      <c r="B96" s="221"/>
      <c r="C96" s="221"/>
      <c r="D96" s="221"/>
      <c r="E96" s="221"/>
      <c r="F96" s="46">
        <v>2018</v>
      </c>
      <c r="G96" s="220"/>
      <c r="H96" s="46">
        <v>8</v>
      </c>
      <c r="I96" s="46"/>
      <c r="J96" s="46"/>
      <c r="K96" s="46"/>
    </row>
    <row r="97" spans="1:11" ht="11.25">
      <c r="A97" s="223"/>
      <c r="B97" s="223"/>
      <c r="C97" s="223"/>
      <c r="D97" s="223"/>
      <c r="E97" s="223"/>
      <c r="F97" s="223"/>
      <c r="G97" s="223"/>
      <c r="H97" s="223"/>
      <c r="I97" s="223"/>
      <c r="J97" s="223"/>
      <c r="K97" s="223"/>
    </row>
    <row r="98" spans="1:11" ht="11.25">
      <c r="A98" s="223" t="s">
        <v>234</v>
      </c>
      <c r="B98" s="223"/>
      <c r="C98" s="223"/>
      <c r="D98" s="223"/>
      <c r="E98" s="223"/>
      <c r="F98" s="223"/>
      <c r="G98" s="223"/>
      <c r="H98" s="223"/>
      <c r="I98" s="223"/>
      <c r="J98" s="223"/>
      <c r="K98" s="223"/>
    </row>
    <row r="99" spans="1:11" ht="12.75" customHeight="1">
      <c r="A99" s="222" t="s">
        <v>429</v>
      </c>
      <c r="B99" s="222"/>
      <c r="C99" s="222"/>
      <c r="D99" s="222"/>
      <c r="E99" s="222"/>
      <c r="F99" s="222"/>
      <c r="G99" s="222"/>
      <c r="H99" s="222"/>
      <c r="I99" s="222"/>
      <c r="J99" s="222"/>
      <c r="K99" s="222"/>
    </row>
    <row r="100" spans="1:11" ht="24" customHeight="1">
      <c r="A100" s="219" t="s">
        <v>319</v>
      </c>
      <c r="B100" s="219"/>
      <c r="C100" s="219"/>
      <c r="D100" s="219"/>
      <c r="E100" s="219"/>
      <c r="F100" s="219"/>
      <c r="G100" s="219"/>
      <c r="H100" s="219"/>
      <c r="I100" s="219"/>
      <c r="J100" s="219"/>
      <c r="K100" s="219"/>
    </row>
    <row r="101" spans="1:11" ht="11.25">
      <c r="A101" s="9"/>
      <c r="B101" s="9"/>
      <c r="C101" s="9"/>
      <c r="D101" s="9"/>
      <c r="E101" s="9"/>
      <c r="F101" s="9"/>
      <c r="G101" s="9"/>
      <c r="H101" s="9"/>
      <c r="I101" s="9"/>
      <c r="J101" s="9"/>
      <c r="K101" s="9"/>
    </row>
    <row r="102" spans="1:11" ht="11.25">
      <c r="A102" s="10"/>
      <c r="B102" s="11"/>
      <c r="C102" s="12"/>
      <c r="D102" s="12"/>
      <c r="E102" s="12"/>
      <c r="F102" s="12"/>
      <c r="G102" s="12"/>
      <c r="H102" s="12"/>
      <c r="I102" s="12"/>
      <c r="J102" s="9"/>
      <c r="K102" s="9"/>
    </row>
    <row r="103" spans="1:11" ht="11.25">
      <c r="A103" s="13"/>
      <c r="B103" s="14"/>
      <c r="C103" s="12"/>
      <c r="D103" s="12"/>
      <c r="E103" s="15"/>
      <c r="F103" s="11"/>
      <c r="G103" s="11"/>
      <c r="H103" s="15"/>
      <c r="I103" s="12"/>
      <c r="J103" s="9"/>
      <c r="K103" s="16"/>
    </row>
    <row r="104" spans="1:11" ht="11.25">
      <c r="A104" s="12"/>
      <c r="B104" s="11"/>
      <c r="C104" s="11"/>
      <c r="D104" s="11"/>
      <c r="E104" s="17"/>
      <c r="F104" s="17"/>
      <c r="G104" s="17"/>
      <c r="H104" s="11"/>
      <c r="J104" s="9"/>
      <c r="K104" s="18"/>
    </row>
    <row r="105" spans="1:11" ht="11.25">
      <c r="A105" s="8"/>
      <c r="B105" s="19"/>
      <c r="C105" s="19"/>
      <c r="D105" s="19"/>
      <c r="E105" s="19"/>
      <c r="F105" s="19"/>
      <c r="G105" s="19"/>
      <c r="H105" s="19"/>
      <c r="I105" s="19"/>
      <c r="J105" s="19"/>
      <c r="K105" s="19"/>
    </row>
    <row r="106" ht="17.25" customHeight="1"/>
  </sheetData>
  <sheetProtection/>
  <mergeCells count="80">
    <mergeCell ref="C79:C82"/>
    <mergeCell ref="B79:B82"/>
    <mergeCell ref="D79:D82"/>
    <mergeCell ref="C65:C71"/>
    <mergeCell ref="D65:D71"/>
    <mergeCell ref="D58:D64"/>
    <mergeCell ref="B65:B71"/>
    <mergeCell ref="G42:G48"/>
    <mergeCell ref="G58:G64"/>
    <mergeCell ref="E58:E64"/>
    <mergeCell ref="B42:B48"/>
    <mergeCell ref="B58:B64"/>
    <mergeCell ref="D42:D48"/>
    <mergeCell ref="E42:E48"/>
    <mergeCell ref="C42:C48"/>
    <mergeCell ref="C58:C64"/>
    <mergeCell ref="G7:G13"/>
    <mergeCell ref="G4:J4"/>
    <mergeCell ref="G14:G20"/>
    <mergeCell ref="G79:G82"/>
    <mergeCell ref="G49:G57"/>
    <mergeCell ref="E49:E57"/>
    <mergeCell ref="G72:G78"/>
    <mergeCell ref="E79:E82"/>
    <mergeCell ref="G65:G71"/>
    <mergeCell ref="E65:E71"/>
    <mergeCell ref="C28:C34"/>
    <mergeCell ref="C14:C20"/>
    <mergeCell ref="B21:B27"/>
    <mergeCell ref="C21:C27"/>
    <mergeCell ref="E7:E13"/>
    <mergeCell ref="E4:E5"/>
    <mergeCell ref="D35:D41"/>
    <mergeCell ref="E35:E41"/>
    <mergeCell ref="G35:G41"/>
    <mergeCell ref="B7:B13"/>
    <mergeCell ref="E28:E34"/>
    <mergeCell ref="B49:B57"/>
    <mergeCell ref="C49:C57"/>
    <mergeCell ref="D49:D57"/>
    <mergeCell ref="B35:B41"/>
    <mergeCell ref="C35:C41"/>
    <mergeCell ref="A2:K2"/>
    <mergeCell ref="G21:G27"/>
    <mergeCell ref="C4:C5"/>
    <mergeCell ref="C7:C13"/>
    <mergeCell ref="D28:D34"/>
    <mergeCell ref="E14:E20"/>
    <mergeCell ref="B28:B34"/>
    <mergeCell ref="D21:D27"/>
    <mergeCell ref="E21:E27"/>
    <mergeCell ref="D7:D13"/>
    <mergeCell ref="F1:G1"/>
    <mergeCell ref="G29:G34"/>
    <mergeCell ref="A3:K3"/>
    <mergeCell ref="A4:A5"/>
    <mergeCell ref="D14:D20"/>
    <mergeCell ref="K4:K5"/>
    <mergeCell ref="F4:F5"/>
    <mergeCell ref="B14:B20"/>
    <mergeCell ref="B4:B5"/>
    <mergeCell ref="D4:D5"/>
    <mergeCell ref="B83:B89"/>
    <mergeCell ref="B90:B96"/>
    <mergeCell ref="E83:E89"/>
    <mergeCell ref="C83:C89"/>
    <mergeCell ref="C90:C96"/>
    <mergeCell ref="D90:D96"/>
    <mergeCell ref="E90:E96"/>
    <mergeCell ref="D83:D89"/>
    <mergeCell ref="A100:K100"/>
    <mergeCell ref="B72:B78"/>
    <mergeCell ref="C72:C78"/>
    <mergeCell ref="D72:D78"/>
    <mergeCell ref="E72:E78"/>
    <mergeCell ref="G83:G89"/>
    <mergeCell ref="A99:K99"/>
    <mergeCell ref="A98:K98"/>
    <mergeCell ref="G90:G96"/>
    <mergeCell ref="A97:K97"/>
  </mergeCells>
  <printOptions/>
  <pageMargins left="0.3937007874015748" right="0.3937007874015748" top="0.7874015748031497" bottom="0.7874015748031497" header="0.31496062992125984" footer="0.31496062992125984"/>
  <pageSetup horizontalDpi="600" verticalDpi="600" orientation="landscape" paperSize="9" scale="75" r:id="rId3"/>
  <headerFooter>
    <oddHeader>&amp;CИнформация за декабрь 2015</oddHeader>
    <oddFooter>&amp;LФорма таблицы согласована: 
Директор департамента контроля за реализацией Указов Президента РФ экспертно-аналитического управления администрации Губернатора Ульяновской области&amp;R_______________ С.Л.Прозоров</oddFooter>
  </headerFooter>
  <rowBreaks count="3" manualBreakCount="3">
    <brk id="25" max="10" man="1"/>
    <brk id="48" max="10" man="1"/>
    <brk id="71" max="10" man="1"/>
  </rowBreaks>
  <legacyDrawing r:id="rId2"/>
</worksheet>
</file>

<file path=xl/worksheets/sheet2.xml><?xml version="1.0" encoding="utf-8"?>
<worksheet xmlns="http://schemas.openxmlformats.org/spreadsheetml/2006/main" xmlns:r="http://schemas.openxmlformats.org/officeDocument/2006/relationships">
  <dimension ref="A1:IV115"/>
  <sheetViews>
    <sheetView view="pageBreakPreview" zoomScale="80" zoomScaleNormal="90" zoomScaleSheetLayoutView="80" zoomScalePageLayoutView="0" workbookViewId="0" topLeftCell="C1">
      <pane ySplit="6" topLeftCell="A8" activePane="bottomLeft" state="frozen"/>
      <selection pane="topLeft" activeCell="A1" sqref="A1"/>
      <selection pane="bottomLeft" activeCell="D14" sqref="D14"/>
    </sheetView>
  </sheetViews>
  <sheetFormatPr defaultColWidth="9.140625" defaultRowHeight="15"/>
  <cols>
    <col min="1" max="1" width="6.140625" style="20" customWidth="1"/>
    <col min="2" max="2" width="33.8515625" style="21" customWidth="1"/>
    <col min="3" max="3" width="23.57421875" style="21" customWidth="1"/>
    <col min="4" max="4" width="132.28125" style="21" customWidth="1"/>
    <col min="5" max="5" width="11.00390625" style="21" customWidth="1"/>
    <col min="6" max="6" width="10.140625" style="21" customWidth="1"/>
    <col min="7" max="7" width="10.57421875" style="23" customWidth="1"/>
    <col min="8" max="8" width="8.00390625" style="21" customWidth="1"/>
    <col min="9" max="9" width="9.28125" style="21" customWidth="1"/>
    <col min="10" max="10" width="8.57421875" style="21" customWidth="1"/>
    <col min="11" max="11" width="20.00390625" style="21" customWidth="1"/>
    <col min="12" max="12" width="9.140625" style="21" customWidth="1"/>
    <col min="13" max="13" width="45.57421875" style="21" customWidth="1"/>
    <col min="14" max="16384" width="9.140625" style="21" customWidth="1"/>
  </cols>
  <sheetData>
    <row r="1" spans="4:11" ht="12.75">
      <c r="D1" s="22"/>
      <c r="K1" s="63" t="s">
        <v>324</v>
      </c>
    </row>
    <row r="2" spans="1:11" ht="12.75">
      <c r="A2" s="266" t="s">
        <v>354</v>
      </c>
      <c r="B2" s="267"/>
      <c r="C2" s="267"/>
      <c r="D2" s="267"/>
      <c r="E2" s="267"/>
      <c r="F2" s="267"/>
      <c r="G2" s="267"/>
      <c r="H2" s="267"/>
      <c r="I2" s="267"/>
      <c r="J2" s="267"/>
      <c r="K2" s="267"/>
    </row>
    <row r="3" spans="1:11" ht="12.75">
      <c r="A3" s="269" t="s">
        <v>197</v>
      </c>
      <c r="B3" s="269"/>
      <c r="C3" s="269"/>
      <c r="D3" s="269"/>
      <c r="E3" s="269"/>
      <c r="F3" s="269"/>
      <c r="G3" s="269"/>
      <c r="H3" s="269"/>
      <c r="I3" s="269"/>
      <c r="J3" s="269"/>
      <c r="K3" s="269"/>
    </row>
    <row r="4" spans="1:11" ht="21.75" customHeight="1">
      <c r="A4" s="270" t="s">
        <v>175</v>
      </c>
      <c r="B4" s="244" t="s">
        <v>223</v>
      </c>
      <c r="C4" s="244" t="s">
        <v>59</v>
      </c>
      <c r="D4" s="244" t="s">
        <v>224</v>
      </c>
      <c r="E4" s="244" t="s">
        <v>225</v>
      </c>
      <c r="F4" s="244" t="s">
        <v>226</v>
      </c>
      <c r="G4" s="244" t="s">
        <v>227</v>
      </c>
      <c r="H4" s="244"/>
      <c r="I4" s="244"/>
      <c r="J4" s="244"/>
      <c r="K4" s="24" t="s">
        <v>201</v>
      </c>
    </row>
    <row r="5" spans="1:11" ht="56.25">
      <c r="A5" s="271"/>
      <c r="B5" s="244"/>
      <c r="C5" s="244"/>
      <c r="D5" s="244"/>
      <c r="E5" s="244"/>
      <c r="F5" s="244"/>
      <c r="G5" s="25" t="s">
        <v>143</v>
      </c>
      <c r="H5" s="24" t="s">
        <v>203</v>
      </c>
      <c r="I5" s="24" t="s">
        <v>204</v>
      </c>
      <c r="J5" s="24" t="s">
        <v>205</v>
      </c>
      <c r="K5" s="26"/>
    </row>
    <row r="6" spans="1:11" ht="11.25">
      <c r="A6" s="27">
        <v>1</v>
      </c>
      <c r="B6" s="24">
        <v>2</v>
      </c>
      <c r="C6" s="24">
        <v>3</v>
      </c>
      <c r="D6" s="24">
        <v>4</v>
      </c>
      <c r="E6" s="24">
        <v>5</v>
      </c>
      <c r="F6" s="24">
        <v>6</v>
      </c>
      <c r="G6" s="25">
        <v>7</v>
      </c>
      <c r="H6" s="24">
        <v>8</v>
      </c>
      <c r="I6" s="24">
        <v>9</v>
      </c>
      <c r="J6" s="24">
        <v>10</v>
      </c>
      <c r="K6" s="24">
        <v>11</v>
      </c>
    </row>
    <row r="7" spans="1:11" ht="11.25">
      <c r="A7" s="268" t="s">
        <v>228</v>
      </c>
      <c r="B7" s="268"/>
      <c r="C7" s="268"/>
      <c r="D7" s="268"/>
      <c r="E7" s="268"/>
      <c r="F7" s="268"/>
      <c r="G7" s="268"/>
      <c r="H7" s="268"/>
      <c r="I7" s="268"/>
      <c r="J7" s="268"/>
      <c r="K7" s="268"/>
    </row>
    <row r="8" spans="1:11" ht="11.25">
      <c r="A8" s="268" t="s">
        <v>0</v>
      </c>
      <c r="B8" s="268"/>
      <c r="C8" s="268"/>
      <c r="D8" s="268"/>
      <c r="E8" s="268"/>
      <c r="F8" s="268"/>
      <c r="G8" s="268"/>
      <c r="H8" s="268"/>
      <c r="I8" s="268"/>
      <c r="J8" s="268"/>
      <c r="K8" s="268"/>
    </row>
    <row r="9" spans="1:11" ht="81.75" customHeight="1">
      <c r="A9" s="27" t="s">
        <v>74</v>
      </c>
      <c r="B9" s="28" t="s">
        <v>144</v>
      </c>
      <c r="C9" s="28" t="s">
        <v>145</v>
      </c>
      <c r="D9" s="157" t="s">
        <v>395</v>
      </c>
      <c r="E9" s="29">
        <v>41274</v>
      </c>
      <c r="F9" s="29">
        <v>41274</v>
      </c>
      <c r="G9" s="5">
        <v>2012</v>
      </c>
      <c r="H9" s="5"/>
      <c r="I9" s="5"/>
      <c r="J9" s="5"/>
      <c r="K9" s="5" t="s">
        <v>29</v>
      </c>
    </row>
    <row r="10" spans="1:11" ht="69.75" customHeight="1">
      <c r="A10" s="27" t="s">
        <v>75</v>
      </c>
      <c r="B10" s="28" t="s">
        <v>195</v>
      </c>
      <c r="C10" s="28" t="s">
        <v>325</v>
      </c>
      <c r="D10" s="30" t="s">
        <v>370</v>
      </c>
      <c r="E10" s="29">
        <v>41639</v>
      </c>
      <c r="F10" s="31">
        <v>41639</v>
      </c>
      <c r="G10" s="7">
        <v>2013</v>
      </c>
      <c r="H10" s="7"/>
      <c r="I10" s="7"/>
      <c r="J10" s="7"/>
      <c r="K10" s="5" t="s">
        <v>29</v>
      </c>
    </row>
    <row r="11" spans="1:11" ht="56.25" customHeight="1">
      <c r="A11" s="32" t="s">
        <v>76</v>
      </c>
      <c r="B11" s="28" t="s">
        <v>195</v>
      </c>
      <c r="C11" s="28" t="s">
        <v>328</v>
      </c>
      <c r="D11" s="33" t="s">
        <v>326</v>
      </c>
      <c r="E11" s="31">
        <v>42004</v>
      </c>
      <c r="F11" s="31">
        <v>42004</v>
      </c>
      <c r="G11" s="34" t="s">
        <v>118</v>
      </c>
      <c r="H11" s="35"/>
      <c r="I11" s="35"/>
      <c r="J11" s="35"/>
      <c r="K11" s="5" t="s">
        <v>29</v>
      </c>
    </row>
    <row r="12" spans="1:13" ht="80.25" customHeight="1">
      <c r="A12" s="64" t="s">
        <v>77</v>
      </c>
      <c r="B12" s="44" t="s">
        <v>195</v>
      </c>
      <c r="C12" s="42" t="s">
        <v>327</v>
      </c>
      <c r="D12" s="203" t="s">
        <v>399</v>
      </c>
      <c r="E12" s="65">
        <v>42369</v>
      </c>
      <c r="F12" s="65">
        <v>42369</v>
      </c>
      <c r="G12" s="48" t="s">
        <v>353</v>
      </c>
      <c r="H12" s="66"/>
      <c r="I12" s="66"/>
      <c r="J12" s="66"/>
      <c r="K12" s="46" t="s">
        <v>29</v>
      </c>
      <c r="M12" s="41"/>
    </row>
    <row r="13" spans="1:13" ht="80.25" customHeight="1">
      <c r="A13" s="180" t="s">
        <v>371</v>
      </c>
      <c r="B13" s="171" t="s">
        <v>372</v>
      </c>
      <c r="C13" s="181" t="s">
        <v>392</v>
      </c>
      <c r="D13" s="182" t="s">
        <v>416</v>
      </c>
      <c r="E13" s="96">
        <v>42735</v>
      </c>
      <c r="F13" s="96"/>
      <c r="G13" s="143" t="s">
        <v>423</v>
      </c>
      <c r="H13" s="183"/>
      <c r="I13" s="183"/>
      <c r="J13" s="183"/>
      <c r="K13" s="169" t="s">
        <v>393</v>
      </c>
      <c r="M13" s="41"/>
    </row>
    <row r="14" spans="1:13" s="247" customFormat="1" ht="89.25" customHeight="1">
      <c r="A14" s="64" t="s">
        <v>441</v>
      </c>
      <c r="B14" s="177" t="s">
        <v>474</v>
      </c>
      <c r="C14" s="42" t="s">
        <v>475</v>
      </c>
      <c r="D14" s="197" t="s">
        <v>491</v>
      </c>
      <c r="E14" s="142">
        <v>43100</v>
      </c>
      <c r="F14" s="142"/>
      <c r="G14" s="142">
        <v>42794</v>
      </c>
      <c r="H14" s="66"/>
      <c r="I14" s="66"/>
      <c r="J14" s="66"/>
      <c r="K14" s="177" t="s">
        <v>393</v>
      </c>
      <c r="L14" s="245"/>
      <c r="M14" s="246"/>
    </row>
    <row r="15" spans="1:11" ht="11.25">
      <c r="A15" s="280" t="s">
        <v>30</v>
      </c>
      <c r="B15" s="281"/>
      <c r="C15" s="281"/>
      <c r="D15" s="281"/>
      <c r="E15" s="281"/>
      <c r="F15" s="281"/>
      <c r="G15" s="281"/>
      <c r="H15" s="281"/>
      <c r="I15" s="281"/>
      <c r="J15" s="281"/>
      <c r="K15" s="282"/>
    </row>
    <row r="16" spans="1:11" ht="116.25" customHeight="1">
      <c r="A16" s="67" t="s">
        <v>78</v>
      </c>
      <c r="B16" s="42" t="s">
        <v>129</v>
      </c>
      <c r="C16" s="44" t="s">
        <v>130</v>
      </c>
      <c r="D16" s="44" t="s">
        <v>396</v>
      </c>
      <c r="E16" s="65">
        <v>41274</v>
      </c>
      <c r="F16" s="65">
        <v>41274</v>
      </c>
      <c r="G16" s="48" t="s">
        <v>132</v>
      </c>
      <c r="H16" s="46">
        <v>2414.4</v>
      </c>
      <c r="I16" s="46">
        <v>2414.4</v>
      </c>
      <c r="J16" s="46"/>
      <c r="K16" s="46"/>
    </row>
    <row r="17" spans="1:11" ht="112.5">
      <c r="A17" s="67" t="s">
        <v>39</v>
      </c>
      <c r="B17" s="42" t="s">
        <v>148</v>
      </c>
      <c r="C17" s="44" t="s">
        <v>155</v>
      </c>
      <c r="D17" s="44" t="s">
        <v>329</v>
      </c>
      <c r="E17" s="65">
        <v>41639</v>
      </c>
      <c r="F17" s="65">
        <v>41639</v>
      </c>
      <c r="G17" s="48" t="s">
        <v>2</v>
      </c>
      <c r="H17" s="46">
        <v>3059.6</v>
      </c>
      <c r="I17" s="46">
        <v>3059.6</v>
      </c>
      <c r="J17" s="46"/>
      <c r="K17" s="46"/>
    </row>
    <row r="18" spans="1:11" ht="140.25" customHeight="1">
      <c r="A18" s="67" t="s">
        <v>40</v>
      </c>
      <c r="B18" s="44" t="s">
        <v>16</v>
      </c>
      <c r="C18" s="44" t="s">
        <v>149</v>
      </c>
      <c r="D18" s="43" t="s">
        <v>454</v>
      </c>
      <c r="E18" s="68">
        <v>42004</v>
      </c>
      <c r="F18" s="69">
        <v>42004</v>
      </c>
      <c r="G18" s="70" t="s">
        <v>118</v>
      </c>
      <c r="H18" s="49">
        <v>3228.4</v>
      </c>
      <c r="I18" s="49">
        <v>3228.4</v>
      </c>
      <c r="J18" s="49"/>
      <c r="K18" s="71"/>
    </row>
    <row r="19" spans="1:11" ht="112.5">
      <c r="A19" s="67" t="s">
        <v>133</v>
      </c>
      <c r="B19" s="44" t="s">
        <v>330</v>
      </c>
      <c r="C19" s="44" t="s">
        <v>149</v>
      </c>
      <c r="D19" s="43" t="s">
        <v>455</v>
      </c>
      <c r="E19" s="114">
        <v>42369</v>
      </c>
      <c r="F19" s="73">
        <v>42369</v>
      </c>
      <c r="G19" s="70" t="s">
        <v>353</v>
      </c>
      <c r="H19" s="49">
        <v>912.7</v>
      </c>
      <c r="I19" s="49">
        <v>912.7</v>
      </c>
      <c r="J19" s="49"/>
      <c r="K19" s="71"/>
    </row>
    <row r="20" spans="1:11" ht="157.5">
      <c r="A20" s="24" t="s">
        <v>310</v>
      </c>
      <c r="B20" s="127" t="s">
        <v>16</v>
      </c>
      <c r="C20" s="122" t="s">
        <v>149</v>
      </c>
      <c r="D20" s="159" t="s">
        <v>426</v>
      </c>
      <c r="E20" s="133">
        <v>42735</v>
      </c>
      <c r="F20" s="133">
        <v>42735</v>
      </c>
      <c r="G20" s="163">
        <v>2016</v>
      </c>
      <c r="H20" s="169">
        <v>757</v>
      </c>
      <c r="I20" s="169"/>
      <c r="J20" s="49"/>
      <c r="K20" s="71"/>
    </row>
    <row r="21" spans="1:11" s="99" customFormat="1" ht="139.5" customHeight="1">
      <c r="A21" s="195" t="s">
        <v>38</v>
      </c>
      <c r="B21" s="199" t="s">
        <v>330</v>
      </c>
      <c r="C21" s="194" t="s">
        <v>149</v>
      </c>
      <c r="D21" s="159" t="s">
        <v>492</v>
      </c>
      <c r="E21" s="142">
        <v>43100</v>
      </c>
      <c r="F21" s="142">
        <v>43100</v>
      </c>
      <c r="G21" s="83">
        <v>42794</v>
      </c>
      <c r="H21" s="200">
        <v>908.2</v>
      </c>
      <c r="I21" s="195"/>
      <c r="J21" s="51"/>
      <c r="K21" s="196"/>
    </row>
    <row r="22" spans="1:11" ht="11.25">
      <c r="A22" s="274" t="s">
        <v>157</v>
      </c>
      <c r="B22" s="274"/>
      <c r="C22" s="274"/>
      <c r="D22" s="274"/>
      <c r="E22" s="274"/>
      <c r="F22" s="274"/>
      <c r="G22" s="274"/>
      <c r="H22" s="274"/>
      <c r="I22" s="274"/>
      <c r="J22" s="274"/>
      <c r="K22" s="274"/>
    </row>
    <row r="23" spans="1:11" ht="135">
      <c r="A23" s="74" t="s">
        <v>79</v>
      </c>
      <c r="B23" s="47" t="s">
        <v>129</v>
      </c>
      <c r="C23" s="44" t="s">
        <v>103</v>
      </c>
      <c r="D23" s="44" t="s">
        <v>331</v>
      </c>
      <c r="E23" s="72">
        <v>41274</v>
      </c>
      <c r="F23" s="72">
        <v>41274</v>
      </c>
      <c r="G23" s="49">
        <v>2012</v>
      </c>
      <c r="H23" s="49">
        <v>780.4</v>
      </c>
      <c r="I23" s="49">
        <v>780.4</v>
      </c>
      <c r="J23" s="75"/>
      <c r="K23" s="75"/>
    </row>
    <row r="24" spans="1:11" ht="112.5">
      <c r="A24" s="74" t="s">
        <v>104</v>
      </c>
      <c r="B24" s="42" t="s">
        <v>148</v>
      </c>
      <c r="C24" s="44" t="s">
        <v>166</v>
      </c>
      <c r="D24" s="76" t="s">
        <v>332</v>
      </c>
      <c r="E24" s="68">
        <v>41639</v>
      </c>
      <c r="F24" s="68">
        <v>41639</v>
      </c>
      <c r="G24" s="77" t="s">
        <v>2</v>
      </c>
      <c r="H24" s="75">
        <v>1158.9</v>
      </c>
      <c r="I24" s="75">
        <v>1158.9</v>
      </c>
      <c r="J24" s="75"/>
      <c r="K24" s="75"/>
    </row>
    <row r="25" spans="1:11" ht="157.5">
      <c r="A25" s="74" t="s">
        <v>134</v>
      </c>
      <c r="B25" s="44" t="s">
        <v>16</v>
      </c>
      <c r="C25" s="44" t="s">
        <v>169</v>
      </c>
      <c r="D25" s="44" t="s">
        <v>456</v>
      </c>
      <c r="E25" s="68">
        <v>42004</v>
      </c>
      <c r="F25" s="72">
        <v>42004</v>
      </c>
      <c r="G25" s="77" t="s">
        <v>118</v>
      </c>
      <c r="H25" s="75">
        <v>1461.5</v>
      </c>
      <c r="I25" s="78">
        <v>1461.5</v>
      </c>
      <c r="J25" s="75"/>
      <c r="K25" s="44"/>
    </row>
    <row r="26" spans="1:11" ht="112.5">
      <c r="A26" s="79" t="s">
        <v>80</v>
      </c>
      <c r="B26" s="44" t="s">
        <v>330</v>
      </c>
      <c r="C26" s="44" t="s">
        <v>169</v>
      </c>
      <c r="D26" s="43" t="s">
        <v>457</v>
      </c>
      <c r="E26" s="114">
        <v>42369</v>
      </c>
      <c r="F26" s="114">
        <v>42369</v>
      </c>
      <c r="G26" s="115" t="s">
        <v>353</v>
      </c>
      <c r="H26" s="116">
        <v>567.6</v>
      </c>
      <c r="I26" s="78">
        <v>576.6</v>
      </c>
      <c r="J26" s="49"/>
      <c r="K26" s="44"/>
    </row>
    <row r="27" spans="1:11" ht="112.5">
      <c r="A27" s="24" t="s">
        <v>304</v>
      </c>
      <c r="B27" s="127" t="s">
        <v>394</v>
      </c>
      <c r="C27" s="122" t="s">
        <v>169</v>
      </c>
      <c r="D27" s="159" t="s">
        <v>427</v>
      </c>
      <c r="E27" s="139">
        <v>42735</v>
      </c>
      <c r="F27" s="133">
        <v>42735</v>
      </c>
      <c r="G27" s="140" t="s">
        <v>423</v>
      </c>
      <c r="H27" s="138">
        <v>733.8</v>
      </c>
      <c r="I27" s="160"/>
      <c r="J27" s="49"/>
      <c r="K27" s="170"/>
    </row>
    <row r="28" spans="1:11" s="99" customFormat="1" ht="105" customHeight="1">
      <c r="A28" s="195" t="s">
        <v>303</v>
      </c>
      <c r="B28" s="194" t="s">
        <v>394</v>
      </c>
      <c r="C28" s="194" t="s">
        <v>169</v>
      </c>
      <c r="D28" s="159" t="s">
        <v>493</v>
      </c>
      <c r="E28" s="142">
        <v>43100</v>
      </c>
      <c r="F28" s="142">
        <v>43100</v>
      </c>
      <c r="G28" s="142">
        <v>42794</v>
      </c>
      <c r="H28" s="200">
        <v>641.1</v>
      </c>
      <c r="I28" s="196"/>
      <c r="J28" s="51"/>
      <c r="K28" s="196"/>
    </row>
    <row r="29" spans="1:11" ht="11.25">
      <c r="A29" s="276" t="s">
        <v>135</v>
      </c>
      <c r="B29" s="276"/>
      <c r="C29" s="276"/>
      <c r="D29" s="276"/>
      <c r="E29" s="276"/>
      <c r="F29" s="276"/>
      <c r="G29" s="276"/>
      <c r="H29" s="276"/>
      <c r="I29" s="276"/>
      <c r="J29" s="276"/>
      <c r="K29" s="276"/>
    </row>
    <row r="30" spans="1:11" ht="115.5" customHeight="1">
      <c r="A30" s="74" t="s">
        <v>81</v>
      </c>
      <c r="B30" s="42" t="s">
        <v>129</v>
      </c>
      <c r="C30" s="44" t="s">
        <v>105</v>
      </c>
      <c r="D30" s="80" t="s">
        <v>333</v>
      </c>
      <c r="E30" s="72">
        <v>41274</v>
      </c>
      <c r="F30" s="72">
        <v>41274</v>
      </c>
      <c r="G30" s="77" t="s">
        <v>132</v>
      </c>
      <c r="H30" s="49">
        <v>228.4</v>
      </c>
      <c r="I30" s="49">
        <v>228.4</v>
      </c>
      <c r="J30" s="49"/>
      <c r="K30" s="49"/>
    </row>
    <row r="31" spans="1:11" ht="138.75" customHeight="1">
      <c r="A31" s="74" t="s">
        <v>41</v>
      </c>
      <c r="B31" s="76" t="s">
        <v>167</v>
      </c>
      <c r="C31" s="44" t="s">
        <v>168</v>
      </c>
      <c r="D31" s="81" t="s">
        <v>334</v>
      </c>
      <c r="E31" s="68">
        <v>41639</v>
      </c>
      <c r="F31" s="68">
        <v>41639</v>
      </c>
      <c r="G31" s="77" t="s">
        <v>2</v>
      </c>
      <c r="H31" s="75">
        <v>320.6</v>
      </c>
      <c r="I31" s="75">
        <v>320.6</v>
      </c>
      <c r="J31" s="75"/>
      <c r="K31" s="75"/>
    </row>
    <row r="32" spans="1:11" ht="139.5" customHeight="1">
      <c r="A32" s="74" t="s">
        <v>42</v>
      </c>
      <c r="B32" s="44" t="s">
        <v>16</v>
      </c>
      <c r="C32" s="44" t="s">
        <v>168</v>
      </c>
      <c r="D32" s="82" t="s">
        <v>335</v>
      </c>
      <c r="E32" s="68">
        <v>42004</v>
      </c>
      <c r="F32" s="73">
        <v>42004</v>
      </c>
      <c r="G32" s="77" t="s">
        <v>118</v>
      </c>
      <c r="H32" s="49">
        <v>283</v>
      </c>
      <c r="I32" s="49">
        <v>283</v>
      </c>
      <c r="J32" s="49"/>
      <c r="K32" s="75"/>
    </row>
    <row r="33" spans="1:11" ht="138.75" customHeight="1">
      <c r="A33" s="79" t="s">
        <v>82</v>
      </c>
      <c r="B33" s="44" t="s">
        <v>330</v>
      </c>
      <c r="C33" s="44" t="s">
        <v>168</v>
      </c>
      <c r="D33" s="43" t="s">
        <v>400</v>
      </c>
      <c r="E33" s="114">
        <v>42369</v>
      </c>
      <c r="F33" s="73">
        <v>42369</v>
      </c>
      <c r="G33" s="115" t="s">
        <v>353</v>
      </c>
      <c r="H33" s="49">
        <v>320.4</v>
      </c>
      <c r="I33" s="49">
        <v>320.4</v>
      </c>
      <c r="J33" s="49"/>
      <c r="K33" s="49"/>
    </row>
    <row r="34" spans="1:11" ht="138.75" customHeight="1">
      <c r="A34" s="24" t="s">
        <v>299</v>
      </c>
      <c r="B34" s="127" t="s">
        <v>394</v>
      </c>
      <c r="C34" s="122" t="s">
        <v>168</v>
      </c>
      <c r="D34" s="159" t="s">
        <v>428</v>
      </c>
      <c r="E34" s="133">
        <v>42735</v>
      </c>
      <c r="F34" s="133">
        <v>42735</v>
      </c>
      <c r="G34" s="218">
        <v>42735</v>
      </c>
      <c r="H34" s="169">
        <v>285.8</v>
      </c>
      <c r="I34" s="24"/>
      <c r="J34" s="49"/>
      <c r="K34" s="49"/>
    </row>
    <row r="35" spans="1:16" s="184" customFormat="1" ht="136.5" customHeight="1">
      <c r="A35" s="195" t="s">
        <v>298</v>
      </c>
      <c r="B35" s="198" t="s">
        <v>394</v>
      </c>
      <c r="C35" s="194" t="s">
        <v>168</v>
      </c>
      <c r="D35" s="159" t="s">
        <v>494</v>
      </c>
      <c r="E35" s="142">
        <v>43100</v>
      </c>
      <c r="F35" s="142">
        <v>43100</v>
      </c>
      <c r="G35" s="83">
        <v>42794</v>
      </c>
      <c r="H35" s="200">
        <v>93.4</v>
      </c>
      <c r="I35" s="195"/>
      <c r="J35" s="51"/>
      <c r="K35" s="51"/>
      <c r="L35" s="99"/>
      <c r="M35" s="99"/>
      <c r="N35" s="99"/>
      <c r="O35" s="99"/>
      <c r="P35" s="99"/>
    </row>
    <row r="36" spans="1:11" ht="15" customHeight="1">
      <c r="A36" s="272" t="s">
        <v>187</v>
      </c>
      <c r="B36" s="272"/>
      <c r="C36" s="272"/>
      <c r="D36" s="272"/>
      <c r="E36" s="272"/>
      <c r="F36" s="272"/>
      <c r="G36" s="272"/>
      <c r="H36" s="272"/>
      <c r="I36" s="272"/>
      <c r="J36" s="272"/>
      <c r="K36" s="272"/>
    </row>
    <row r="37" spans="1:11" ht="70.5" customHeight="1">
      <c r="A37" s="67" t="s">
        <v>83</v>
      </c>
      <c r="B37" s="44" t="s">
        <v>124</v>
      </c>
      <c r="C37" s="44" t="s">
        <v>17</v>
      </c>
      <c r="D37" s="44" t="s">
        <v>458</v>
      </c>
      <c r="E37" s="65">
        <v>41274</v>
      </c>
      <c r="F37" s="65">
        <v>41274</v>
      </c>
      <c r="G37" s="46">
        <v>2012</v>
      </c>
      <c r="H37" s="46">
        <v>102.3</v>
      </c>
      <c r="I37" s="46">
        <v>102.3</v>
      </c>
      <c r="J37" s="46"/>
      <c r="K37" s="46"/>
    </row>
    <row r="38" spans="1:11" ht="69.75" customHeight="1">
      <c r="A38" s="67" t="s">
        <v>43</v>
      </c>
      <c r="B38" s="44" t="s">
        <v>183</v>
      </c>
      <c r="C38" s="44" t="s">
        <v>107</v>
      </c>
      <c r="D38" s="42" t="s">
        <v>32</v>
      </c>
      <c r="E38" s="65">
        <v>41639</v>
      </c>
      <c r="F38" s="83">
        <v>41639</v>
      </c>
      <c r="G38" s="46">
        <v>2013</v>
      </c>
      <c r="H38" s="46">
        <v>650.9</v>
      </c>
      <c r="I38" s="46">
        <v>650.9</v>
      </c>
      <c r="J38" s="46"/>
      <c r="K38" s="46"/>
    </row>
    <row r="39" spans="1:11" ht="137.25" customHeight="1">
      <c r="A39" s="67" t="s">
        <v>84</v>
      </c>
      <c r="B39" s="44" t="s">
        <v>337</v>
      </c>
      <c r="C39" s="44" t="s">
        <v>106</v>
      </c>
      <c r="D39" s="42" t="s">
        <v>31</v>
      </c>
      <c r="E39" s="65">
        <v>42004</v>
      </c>
      <c r="F39" s="83">
        <v>42004</v>
      </c>
      <c r="G39" s="48" t="s">
        <v>118</v>
      </c>
      <c r="H39" s="46">
        <v>755.4</v>
      </c>
      <c r="I39" s="46">
        <v>755.4</v>
      </c>
      <c r="J39" s="46"/>
      <c r="K39" s="46"/>
    </row>
    <row r="40" spans="1:142" ht="69.75" customHeight="1">
      <c r="A40" s="67" t="s">
        <v>213</v>
      </c>
      <c r="B40" s="44" t="s">
        <v>336</v>
      </c>
      <c r="C40" s="105" t="s">
        <v>459</v>
      </c>
      <c r="D40" s="42" t="s">
        <v>460</v>
      </c>
      <c r="E40" s="65">
        <v>42369</v>
      </c>
      <c r="F40" s="83">
        <v>42369</v>
      </c>
      <c r="G40" s="48" t="s">
        <v>353</v>
      </c>
      <c r="H40" s="46">
        <v>761.4</v>
      </c>
      <c r="I40" s="46">
        <v>761.4</v>
      </c>
      <c r="J40" s="46"/>
      <c r="K40" s="46"/>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row>
    <row r="41" spans="1:142" ht="69.75" customHeight="1">
      <c r="A41" s="172" t="s">
        <v>294</v>
      </c>
      <c r="B41" s="125" t="s">
        <v>336</v>
      </c>
      <c r="C41" s="42" t="s">
        <v>461</v>
      </c>
      <c r="D41" s="192" t="s">
        <v>495</v>
      </c>
      <c r="E41" s="142">
        <v>42735</v>
      </c>
      <c r="F41" s="83"/>
      <c r="G41" s="48" t="s">
        <v>496</v>
      </c>
      <c r="H41" s="202" t="s">
        <v>497</v>
      </c>
      <c r="I41" s="202">
        <v>401.3</v>
      </c>
      <c r="J41" s="202">
        <v>0</v>
      </c>
      <c r="K41" s="202"/>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row>
    <row r="42" spans="1:16" s="184" customFormat="1" ht="69" customHeight="1">
      <c r="A42" s="179" t="s">
        <v>293</v>
      </c>
      <c r="B42" s="175" t="s">
        <v>336</v>
      </c>
      <c r="C42" s="42" t="s">
        <v>462</v>
      </c>
      <c r="D42" s="105" t="s">
        <v>489</v>
      </c>
      <c r="E42" s="142">
        <v>43100</v>
      </c>
      <c r="F42" s="83"/>
      <c r="G42" s="48" t="s">
        <v>482</v>
      </c>
      <c r="H42" s="177" t="s">
        <v>487</v>
      </c>
      <c r="I42" s="177" t="s">
        <v>488</v>
      </c>
      <c r="J42" s="177">
        <v>-307.2</v>
      </c>
      <c r="K42" s="186"/>
      <c r="L42" s="99"/>
      <c r="M42" s="99"/>
      <c r="N42" s="99"/>
      <c r="O42" s="99"/>
      <c r="P42" s="99"/>
    </row>
    <row r="43" spans="1:11" ht="22.5" customHeight="1">
      <c r="A43" s="272" t="s">
        <v>108</v>
      </c>
      <c r="B43" s="272"/>
      <c r="C43" s="272"/>
      <c r="D43" s="272"/>
      <c r="E43" s="272"/>
      <c r="F43" s="272"/>
      <c r="G43" s="272"/>
      <c r="H43" s="272"/>
      <c r="I43" s="272"/>
      <c r="J43" s="272"/>
      <c r="K43" s="272"/>
    </row>
    <row r="44" spans="1:11" ht="92.25" customHeight="1">
      <c r="A44" s="67" t="s">
        <v>85</v>
      </c>
      <c r="B44" s="44" t="s">
        <v>131</v>
      </c>
      <c r="C44" s="44" t="s">
        <v>21</v>
      </c>
      <c r="D44" s="44" t="s">
        <v>339</v>
      </c>
      <c r="E44" s="65">
        <v>41274</v>
      </c>
      <c r="F44" s="65">
        <v>41274</v>
      </c>
      <c r="G44" s="46">
        <v>2012</v>
      </c>
      <c r="H44" s="46">
        <v>210.3</v>
      </c>
      <c r="I44" s="46">
        <v>210.3</v>
      </c>
      <c r="J44" s="46"/>
      <c r="K44" s="46"/>
    </row>
    <row r="45" spans="1:11" ht="152.25" customHeight="1">
      <c r="A45" s="67" t="s">
        <v>86</v>
      </c>
      <c r="B45" s="84" t="s">
        <v>338</v>
      </c>
      <c r="C45" s="44" t="s">
        <v>150</v>
      </c>
      <c r="D45" s="42" t="s">
        <v>397</v>
      </c>
      <c r="E45" s="83">
        <v>41639</v>
      </c>
      <c r="F45" s="83">
        <v>41639</v>
      </c>
      <c r="G45" s="47">
        <v>2013</v>
      </c>
      <c r="H45" s="47">
        <v>190.102</v>
      </c>
      <c r="I45" s="47">
        <v>190.102</v>
      </c>
      <c r="J45" s="85"/>
      <c r="K45" s="46"/>
    </row>
    <row r="46" spans="1:142" ht="152.25" customHeight="1">
      <c r="A46" s="67" t="s">
        <v>87</v>
      </c>
      <c r="B46" s="84" t="s">
        <v>109</v>
      </c>
      <c r="C46" s="44" t="s">
        <v>151</v>
      </c>
      <c r="D46" s="146" t="s">
        <v>403</v>
      </c>
      <c r="E46" s="86">
        <v>42004</v>
      </c>
      <c r="F46" s="86">
        <v>42004</v>
      </c>
      <c r="G46" s="87">
        <v>2014</v>
      </c>
      <c r="H46" s="88">
        <v>192.325</v>
      </c>
      <c r="I46" s="88">
        <v>192.325</v>
      </c>
      <c r="J46" s="46"/>
      <c r="K46" s="46"/>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row>
    <row r="47" spans="1:142" ht="150" customHeight="1" thickBot="1">
      <c r="A47" s="67" t="s">
        <v>88</v>
      </c>
      <c r="B47" s="84" t="s">
        <v>338</v>
      </c>
      <c r="C47" s="44" t="s">
        <v>55</v>
      </c>
      <c r="D47" s="147" t="s">
        <v>404</v>
      </c>
      <c r="E47" s="89">
        <v>42369</v>
      </c>
      <c r="F47" s="89">
        <v>42369</v>
      </c>
      <c r="G47" s="90" t="s">
        <v>353</v>
      </c>
      <c r="H47" s="91">
        <v>83.203</v>
      </c>
      <c r="I47" s="91">
        <v>83.203</v>
      </c>
      <c r="J47" s="92"/>
      <c r="K47" s="92"/>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row>
    <row r="48" spans="1:142" ht="150" customHeight="1">
      <c r="A48" s="32" t="s">
        <v>385</v>
      </c>
      <c r="B48" s="84" t="s">
        <v>387</v>
      </c>
      <c r="C48" s="122" t="s">
        <v>386</v>
      </c>
      <c r="D48" s="205" t="s">
        <v>419</v>
      </c>
      <c r="E48" s="206">
        <v>42735</v>
      </c>
      <c r="F48" s="206">
        <v>42735</v>
      </c>
      <c r="G48" s="207" t="s">
        <v>498</v>
      </c>
      <c r="H48" s="208">
        <v>201.114</v>
      </c>
      <c r="I48" s="208">
        <v>201.114</v>
      </c>
      <c r="J48" s="204"/>
      <c r="K48" s="204"/>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c r="EI48" s="99"/>
      <c r="EJ48" s="99"/>
      <c r="EK48" s="99"/>
      <c r="EL48" s="99"/>
    </row>
    <row r="49" spans="1:16" s="184" customFormat="1" ht="184.5" customHeight="1">
      <c r="A49" s="179" t="s">
        <v>442</v>
      </c>
      <c r="B49" s="190" t="s">
        <v>476</v>
      </c>
      <c r="C49" s="191" t="s">
        <v>477</v>
      </c>
      <c r="D49" s="189" t="s">
        <v>485</v>
      </c>
      <c r="E49" s="86">
        <v>43100</v>
      </c>
      <c r="F49" s="86"/>
      <c r="G49" s="87" t="s">
        <v>482</v>
      </c>
      <c r="H49" s="162">
        <v>336.1</v>
      </c>
      <c r="I49" s="94"/>
      <c r="J49" s="177"/>
      <c r="K49" s="186"/>
      <c r="L49" s="99"/>
      <c r="M49" s="99"/>
      <c r="N49" s="99"/>
      <c r="O49" s="99"/>
      <c r="P49" s="99"/>
    </row>
    <row r="50" spans="1:142" ht="11.25">
      <c r="A50" s="273" t="s">
        <v>1</v>
      </c>
      <c r="B50" s="273"/>
      <c r="C50" s="273"/>
      <c r="D50" s="273"/>
      <c r="E50" s="273"/>
      <c r="F50" s="273"/>
      <c r="G50" s="273"/>
      <c r="H50" s="273"/>
      <c r="I50" s="273"/>
      <c r="J50" s="273"/>
      <c r="K50" s="273"/>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99"/>
      <c r="DM50" s="99"/>
      <c r="DN50" s="99"/>
      <c r="DO50" s="99"/>
      <c r="DP50" s="99"/>
      <c r="DQ50" s="99"/>
      <c r="DR50" s="99"/>
      <c r="DS50" s="99"/>
      <c r="DT50" s="99"/>
      <c r="DU50" s="99"/>
      <c r="DV50" s="99"/>
      <c r="DW50" s="99"/>
      <c r="DX50" s="99"/>
      <c r="DY50" s="99"/>
      <c r="DZ50" s="99"/>
      <c r="EA50" s="99"/>
      <c r="EB50" s="99"/>
      <c r="EC50" s="99"/>
      <c r="ED50" s="99"/>
      <c r="EE50" s="99"/>
      <c r="EF50" s="99"/>
      <c r="EG50" s="99"/>
      <c r="EH50" s="99"/>
      <c r="EI50" s="99"/>
      <c r="EJ50" s="99"/>
      <c r="EK50" s="99"/>
      <c r="EL50" s="99"/>
    </row>
    <row r="51" spans="1:13" ht="71.25" customHeight="1">
      <c r="A51" s="67" t="s">
        <v>89</v>
      </c>
      <c r="B51" s="44" t="s">
        <v>147</v>
      </c>
      <c r="C51" s="44" t="s">
        <v>18</v>
      </c>
      <c r="D51" s="44" t="s">
        <v>14</v>
      </c>
      <c r="E51" s="65">
        <v>41274</v>
      </c>
      <c r="F51" s="65">
        <v>41274</v>
      </c>
      <c r="G51" s="46">
        <v>2012</v>
      </c>
      <c r="H51" s="46">
        <v>14.9</v>
      </c>
      <c r="I51" s="46">
        <v>14.9</v>
      </c>
      <c r="J51" s="46"/>
      <c r="K51" s="46"/>
      <c r="L51" s="99"/>
      <c r="M51" s="99"/>
    </row>
    <row r="52" spans="1:142" s="36" customFormat="1" ht="72" customHeight="1">
      <c r="A52" s="67" t="s">
        <v>90</v>
      </c>
      <c r="B52" s="44" t="s">
        <v>147</v>
      </c>
      <c r="C52" s="44" t="s">
        <v>18</v>
      </c>
      <c r="D52" s="42" t="s">
        <v>15</v>
      </c>
      <c r="E52" s="65">
        <v>41639</v>
      </c>
      <c r="F52" s="65">
        <v>41639</v>
      </c>
      <c r="G52" s="65" t="s">
        <v>2</v>
      </c>
      <c r="H52" s="93">
        <v>18732</v>
      </c>
      <c r="I52" s="93">
        <v>18732</v>
      </c>
      <c r="J52" s="94"/>
      <c r="K52" s="94"/>
      <c r="L52" s="21"/>
      <c r="M52" s="21"/>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99"/>
      <c r="DO52" s="99"/>
      <c r="DP52" s="99"/>
      <c r="DQ52" s="99"/>
      <c r="DR52" s="99"/>
      <c r="DS52" s="99"/>
      <c r="DT52" s="99"/>
      <c r="DU52" s="99"/>
      <c r="DV52" s="99"/>
      <c r="DW52" s="99"/>
      <c r="DX52" s="99"/>
      <c r="DY52" s="99"/>
      <c r="DZ52" s="99"/>
      <c r="EA52" s="99"/>
      <c r="EB52" s="99"/>
      <c r="EC52" s="99"/>
      <c r="ED52" s="99"/>
      <c r="EE52" s="99"/>
      <c r="EF52" s="99"/>
      <c r="EG52" s="99"/>
      <c r="EH52" s="99"/>
      <c r="EI52" s="99"/>
      <c r="EJ52" s="99"/>
      <c r="EK52" s="99"/>
      <c r="EL52" s="99"/>
    </row>
    <row r="53" spans="1:142" s="36" customFormat="1" ht="81.75" customHeight="1">
      <c r="A53" s="67" t="s">
        <v>219</v>
      </c>
      <c r="B53" s="44" t="s">
        <v>180</v>
      </c>
      <c r="C53" s="44" t="s">
        <v>18</v>
      </c>
      <c r="D53" s="44" t="s">
        <v>19</v>
      </c>
      <c r="E53" s="65">
        <v>42004</v>
      </c>
      <c r="F53" s="65">
        <v>42004</v>
      </c>
      <c r="G53" s="48">
        <v>2014</v>
      </c>
      <c r="H53" s="93">
        <v>17579.9</v>
      </c>
      <c r="I53" s="93">
        <v>17580</v>
      </c>
      <c r="J53" s="94"/>
      <c r="K53" s="94"/>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c r="DQ53" s="99"/>
      <c r="DR53" s="99"/>
      <c r="DS53" s="99"/>
      <c r="DT53" s="99"/>
      <c r="DU53" s="99"/>
      <c r="DV53" s="99"/>
      <c r="DW53" s="99"/>
      <c r="DX53" s="99"/>
      <c r="DY53" s="99"/>
      <c r="DZ53" s="99"/>
      <c r="EA53" s="99"/>
      <c r="EB53" s="99"/>
      <c r="EC53" s="99"/>
      <c r="ED53" s="99"/>
      <c r="EE53" s="99"/>
      <c r="EF53" s="99"/>
      <c r="EG53" s="99"/>
      <c r="EH53" s="99"/>
      <c r="EI53" s="99"/>
      <c r="EJ53" s="99"/>
      <c r="EK53" s="99"/>
      <c r="EL53" s="99"/>
    </row>
    <row r="54" spans="1:142" s="36" customFormat="1" ht="41.25" customHeight="1">
      <c r="A54" s="283" t="s">
        <v>219</v>
      </c>
      <c r="B54" s="243" t="s">
        <v>100</v>
      </c>
      <c r="C54" s="53" t="s">
        <v>181</v>
      </c>
      <c r="D54" s="95" t="s">
        <v>176</v>
      </c>
      <c r="E54" s="96">
        <v>42004</v>
      </c>
      <c r="F54" s="96">
        <v>42004</v>
      </c>
      <c r="G54" s="97" t="s">
        <v>118</v>
      </c>
      <c r="H54" s="53">
        <v>18183.4</v>
      </c>
      <c r="I54" s="53">
        <v>18183.4</v>
      </c>
      <c r="J54" s="98"/>
      <c r="K54" s="98"/>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99"/>
      <c r="DO54" s="99"/>
      <c r="DP54" s="99"/>
      <c r="DQ54" s="99"/>
      <c r="DR54" s="99"/>
      <c r="DS54" s="99"/>
      <c r="DT54" s="99"/>
      <c r="DU54" s="99"/>
      <c r="DV54" s="99"/>
      <c r="DW54" s="99"/>
      <c r="DX54" s="99"/>
      <c r="DY54" s="99"/>
      <c r="DZ54" s="99"/>
      <c r="EA54" s="99"/>
      <c r="EB54" s="99"/>
      <c r="EC54" s="99"/>
      <c r="ED54" s="99"/>
      <c r="EE54" s="99"/>
      <c r="EF54" s="99"/>
      <c r="EG54" s="99"/>
      <c r="EH54" s="99"/>
      <c r="EI54" s="99"/>
      <c r="EJ54" s="99"/>
      <c r="EK54" s="99"/>
      <c r="EL54" s="99"/>
    </row>
    <row r="55" spans="1:142" s="36" customFormat="1" ht="67.5">
      <c r="A55" s="283"/>
      <c r="B55" s="243"/>
      <c r="C55" s="44" t="s">
        <v>178</v>
      </c>
      <c r="D55" s="47" t="s">
        <v>179</v>
      </c>
      <c r="E55" s="65">
        <v>42004</v>
      </c>
      <c r="F55" s="65">
        <v>42004</v>
      </c>
      <c r="G55" s="48" t="s">
        <v>118</v>
      </c>
      <c r="H55" s="46">
        <v>0</v>
      </c>
      <c r="I55" s="46">
        <v>0</v>
      </c>
      <c r="J55" s="46"/>
      <c r="K55" s="46" t="s">
        <v>29</v>
      </c>
      <c r="L55" s="99"/>
      <c r="M55" s="99"/>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row>
    <row r="56" spans="1:142" s="36" customFormat="1" ht="45">
      <c r="A56" s="283"/>
      <c r="B56" s="243"/>
      <c r="C56" s="44" t="s">
        <v>177</v>
      </c>
      <c r="D56" s="47" t="s">
        <v>9</v>
      </c>
      <c r="E56" s="65">
        <v>42004</v>
      </c>
      <c r="F56" s="65">
        <v>42004</v>
      </c>
      <c r="G56" s="48" t="s">
        <v>118</v>
      </c>
      <c r="H56" s="46">
        <v>4485.5</v>
      </c>
      <c r="I56" s="46">
        <v>4485.5</v>
      </c>
      <c r="J56" s="46"/>
      <c r="K56" s="52"/>
      <c r="L56" s="37"/>
      <c r="M56" s="37"/>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row>
    <row r="57" spans="1:142" s="36" customFormat="1" ht="22.5">
      <c r="A57" s="275" t="s">
        <v>220</v>
      </c>
      <c r="B57" s="262" t="s">
        <v>355</v>
      </c>
      <c r="C57" s="262" t="s">
        <v>18</v>
      </c>
      <c r="D57" s="129" t="s">
        <v>373</v>
      </c>
      <c r="E57" s="96">
        <v>42369</v>
      </c>
      <c r="F57" s="96">
        <v>42369</v>
      </c>
      <c r="G57" s="130" t="s">
        <v>374</v>
      </c>
      <c r="H57" s="97" t="s">
        <v>375</v>
      </c>
      <c r="I57" s="124">
        <v>3353.4</v>
      </c>
      <c r="J57" s="124">
        <v>11.3</v>
      </c>
      <c r="K57" s="97"/>
      <c r="L57" s="21"/>
      <c r="M57" s="21"/>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c r="DQ57" s="99"/>
      <c r="DR57" s="99"/>
      <c r="DS57" s="99"/>
      <c r="DT57" s="99"/>
      <c r="DU57" s="99"/>
      <c r="DV57" s="99"/>
      <c r="DW57" s="99"/>
      <c r="DX57" s="99"/>
      <c r="DY57" s="99"/>
      <c r="DZ57" s="99"/>
      <c r="EA57" s="99"/>
      <c r="EB57" s="99"/>
      <c r="EC57" s="99"/>
      <c r="ED57" s="99"/>
      <c r="EE57" s="99"/>
      <c r="EF57" s="99"/>
      <c r="EG57" s="99"/>
      <c r="EH57" s="99"/>
      <c r="EI57" s="99"/>
      <c r="EJ57" s="99"/>
      <c r="EK57" s="99"/>
      <c r="EL57" s="99"/>
    </row>
    <row r="58" spans="1:142" s="36" customFormat="1" ht="22.5">
      <c r="A58" s="277"/>
      <c r="B58" s="287"/>
      <c r="C58" s="263"/>
      <c r="D58" s="131" t="s">
        <v>376</v>
      </c>
      <c r="E58" s="65">
        <v>42369</v>
      </c>
      <c r="F58" s="65">
        <v>42369</v>
      </c>
      <c r="G58" s="61" t="s">
        <v>374</v>
      </c>
      <c r="H58" s="48" t="s">
        <v>377</v>
      </c>
      <c r="I58" s="123">
        <v>593</v>
      </c>
      <c r="J58" s="123">
        <v>0.1</v>
      </c>
      <c r="K58" s="48"/>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99"/>
      <c r="DO58" s="99"/>
      <c r="DP58" s="99"/>
      <c r="DQ58" s="99"/>
      <c r="DR58" s="99"/>
      <c r="DS58" s="99"/>
      <c r="DT58" s="99"/>
      <c r="DU58" s="99"/>
      <c r="DV58" s="99"/>
      <c r="DW58" s="99"/>
      <c r="DX58" s="99"/>
      <c r="DY58" s="99"/>
      <c r="DZ58" s="99"/>
      <c r="EA58" s="99"/>
      <c r="EB58" s="99"/>
      <c r="EC58" s="99"/>
      <c r="ED58" s="99"/>
      <c r="EE58" s="99"/>
      <c r="EF58" s="99"/>
      <c r="EG58" s="99"/>
      <c r="EH58" s="99"/>
      <c r="EI58" s="99"/>
      <c r="EJ58" s="99"/>
      <c r="EK58" s="99"/>
      <c r="EL58" s="99"/>
    </row>
    <row r="59" spans="1:142" ht="22.5">
      <c r="A59" s="277"/>
      <c r="B59" s="287"/>
      <c r="C59" s="264"/>
      <c r="D59" s="132" t="s">
        <v>378</v>
      </c>
      <c r="E59" s="48" t="s">
        <v>11</v>
      </c>
      <c r="F59" s="61" t="s">
        <v>379</v>
      </c>
      <c r="G59" s="61" t="s">
        <v>374</v>
      </c>
      <c r="H59" s="48" t="s">
        <v>380</v>
      </c>
      <c r="I59" s="48" t="s">
        <v>380</v>
      </c>
      <c r="J59" s="48" t="s">
        <v>349</v>
      </c>
      <c r="K59" s="48" t="s">
        <v>10</v>
      </c>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c r="DQ59" s="99"/>
      <c r="DR59" s="99"/>
      <c r="DS59" s="99"/>
      <c r="DT59" s="99"/>
      <c r="DU59" s="99"/>
      <c r="DV59" s="99"/>
      <c r="DW59" s="99"/>
      <c r="DX59" s="99"/>
      <c r="DY59" s="99"/>
      <c r="DZ59" s="99"/>
      <c r="EA59" s="99"/>
      <c r="EB59" s="99"/>
      <c r="EC59" s="99"/>
      <c r="ED59" s="99"/>
      <c r="EE59" s="99"/>
      <c r="EF59" s="99"/>
      <c r="EG59" s="99"/>
      <c r="EH59" s="99"/>
      <c r="EI59" s="99"/>
      <c r="EJ59" s="99"/>
      <c r="EK59" s="99"/>
      <c r="EL59" s="99"/>
    </row>
    <row r="60" spans="1:142" ht="236.25">
      <c r="A60" s="277"/>
      <c r="B60" s="287"/>
      <c r="C60" s="112" t="s">
        <v>345</v>
      </c>
      <c r="D60" s="122" t="s">
        <v>463</v>
      </c>
      <c r="E60" s="31">
        <v>42369</v>
      </c>
      <c r="F60" s="31">
        <v>42369</v>
      </c>
      <c r="G60" s="34" t="s">
        <v>353</v>
      </c>
      <c r="H60" s="34" t="s">
        <v>369</v>
      </c>
      <c r="I60" s="7">
        <v>15.6</v>
      </c>
      <c r="J60" s="7">
        <v>0</v>
      </c>
      <c r="K60" s="48"/>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c r="EI60" s="99"/>
      <c r="EJ60" s="99"/>
      <c r="EK60" s="99"/>
      <c r="EL60" s="99"/>
    </row>
    <row r="61" spans="1:13" ht="149.25" customHeight="1">
      <c r="A61" s="277"/>
      <c r="B61" s="117"/>
      <c r="C61" s="113" t="s">
        <v>346</v>
      </c>
      <c r="D61" s="120" t="s">
        <v>464</v>
      </c>
      <c r="E61" s="31">
        <v>42156</v>
      </c>
      <c r="F61" s="31">
        <v>42156</v>
      </c>
      <c r="G61" s="34" t="s">
        <v>353</v>
      </c>
      <c r="H61" s="121" t="s">
        <v>347</v>
      </c>
      <c r="I61" s="7">
        <v>3</v>
      </c>
      <c r="J61" s="7">
        <v>0</v>
      </c>
      <c r="K61" s="48"/>
      <c r="L61" s="99"/>
      <c r="M61" s="99"/>
    </row>
    <row r="62" spans="1:142" ht="81.75" customHeight="1">
      <c r="A62" s="277"/>
      <c r="B62" s="117"/>
      <c r="C62" s="113" t="s">
        <v>348</v>
      </c>
      <c r="D62" s="45" t="s">
        <v>368</v>
      </c>
      <c r="E62" s="31">
        <v>42309</v>
      </c>
      <c r="F62" s="31">
        <v>42335</v>
      </c>
      <c r="G62" s="34" t="s">
        <v>353</v>
      </c>
      <c r="H62" s="119" t="s">
        <v>349</v>
      </c>
      <c r="I62" s="7">
        <v>0</v>
      </c>
      <c r="J62" s="7">
        <v>0</v>
      </c>
      <c r="K62" s="48"/>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row>
    <row r="63" spans="1:142" ht="46.5" customHeight="1">
      <c r="A63" s="278"/>
      <c r="B63" s="117"/>
      <c r="C63" s="126" t="s">
        <v>350</v>
      </c>
      <c r="D63" s="126" t="s">
        <v>366</v>
      </c>
      <c r="E63" s="118" t="s">
        <v>352</v>
      </c>
      <c r="F63" s="97" t="s">
        <v>367</v>
      </c>
      <c r="G63" s="134">
        <v>2015</v>
      </c>
      <c r="H63" s="128">
        <v>0.45</v>
      </c>
      <c r="I63" s="97" t="s">
        <v>351</v>
      </c>
      <c r="J63" s="97" t="s">
        <v>349</v>
      </c>
      <c r="K63" s="135"/>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row>
    <row r="64" spans="1:142" ht="326.25">
      <c r="A64" s="275" t="s">
        <v>221</v>
      </c>
      <c r="B64" s="265" t="s">
        <v>409</v>
      </c>
      <c r="C64" s="209" t="s">
        <v>411</v>
      </c>
      <c r="D64" s="210" t="s">
        <v>465</v>
      </c>
      <c r="E64" s="173">
        <v>42735</v>
      </c>
      <c r="F64" s="248"/>
      <c r="G64" s="251">
        <v>2016</v>
      </c>
      <c r="H64" s="254"/>
      <c r="I64" s="255"/>
      <c r="J64" s="256"/>
      <c r="K64" s="257" t="s">
        <v>410</v>
      </c>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row>
    <row r="65" spans="1:142" ht="191.25">
      <c r="A65" s="249"/>
      <c r="B65" s="249"/>
      <c r="C65" s="150" t="s">
        <v>415</v>
      </c>
      <c r="D65" s="211" t="s">
        <v>418</v>
      </c>
      <c r="E65" s="174"/>
      <c r="F65" s="249"/>
      <c r="G65" s="252"/>
      <c r="H65" s="252"/>
      <c r="I65" s="252"/>
      <c r="J65" s="252"/>
      <c r="K65" s="258"/>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row>
    <row r="66" spans="1:142" ht="112.5">
      <c r="A66" s="249"/>
      <c r="B66" s="249"/>
      <c r="C66" s="150" t="s">
        <v>466</v>
      </c>
      <c r="D66" s="212" t="s">
        <v>430</v>
      </c>
      <c r="E66" s="279"/>
      <c r="F66" s="249"/>
      <c r="G66" s="252"/>
      <c r="H66" s="252"/>
      <c r="I66" s="252"/>
      <c r="J66" s="252"/>
      <c r="K66" s="258"/>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row>
    <row r="67" spans="1:142" ht="180">
      <c r="A67" s="249"/>
      <c r="B67" s="249"/>
      <c r="C67" s="150" t="s">
        <v>467</v>
      </c>
      <c r="D67" s="163" t="s">
        <v>431</v>
      </c>
      <c r="E67" s="249"/>
      <c r="F67" s="249"/>
      <c r="G67" s="252"/>
      <c r="H67" s="252"/>
      <c r="I67" s="252"/>
      <c r="J67" s="252"/>
      <c r="K67" s="258"/>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row>
    <row r="68" spans="1:142" ht="281.25">
      <c r="A68" s="249"/>
      <c r="B68" s="249"/>
      <c r="C68" s="150" t="s">
        <v>434</v>
      </c>
      <c r="D68" s="213" t="s">
        <v>469</v>
      </c>
      <c r="E68" s="249"/>
      <c r="F68" s="249"/>
      <c r="G68" s="252"/>
      <c r="H68" s="252"/>
      <c r="I68" s="252"/>
      <c r="J68" s="252"/>
      <c r="K68" s="258"/>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row>
    <row r="69" spans="1:142" ht="67.5">
      <c r="A69" s="249"/>
      <c r="B69" s="249"/>
      <c r="C69" s="150" t="s">
        <v>415</v>
      </c>
      <c r="D69" s="211" t="s">
        <v>432</v>
      </c>
      <c r="E69" s="249"/>
      <c r="F69" s="249"/>
      <c r="G69" s="252"/>
      <c r="H69" s="252"/>
      <c r="I69" s="252"/>
      <c r="J69" s="252"/>
      <c r="K69" s="258"/>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row>
    <row r="70" spans="1:142" ht="135">
      <c r="A70" s="249"/>
      <c r="B70" s="249"/>
      <c r="C70" s="214" t="s">
        <v>435</v>
      </c>
      <c r="D70" s="215" t="s">
        <v>470</v>
      </c>
      <c r="E70" s="249"/>
      <c r="F70" s="249"/>
      <c r="G70" s="252"/>
      <c r="H70" s="252"/>
      <c r="I70" s="252"/>
      <c r="J70" s="252"/>
      <c r="K70" s="258"/>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row>
    <row r="71" spans="1:142" ht="150" customHeight="1">
      <c r="A71" s="249"/>
      <c r="B71" s="250"/>
      <c r="C71" s="150" t="s">
        <v>471</v>
      </c>
      <c r="D71" s="211" t="s">
        <v>433</v>
      </c>
      <c r="E71" s="250"/>
      <c r="F71" s="250"/>
      <c r="G71" s="253"/>
      <c r="H71" s="253"/>
      <c r="I71" s="253"/>
      <c r="J71" s="253"/>
      <c r="K71" s="258"/>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c r="DC71" s="99"/>
      <c r="DD71" s="99"/>
      <c r="DE71" s="99"/>
      <c r="DF71" s="99"/>
      <c r="DG71" s="99"/>
      <c r="DH71" s="99"/>
      <c r="DI71" s="99"/>
      <c r="DJ71" s="99"/>
      <c r="DK71" s="99"/>
      <c r="DL71" s="99"/>
      <c r="DM71" s="99"/>
      <c r="DN71" s="99"/>
      <c r="DO71" s="99"/>
      <c r="DP71" s="99"/>
      <c r="DQ71" s="99"/>
      <c r="DR71" s="99"/>
      <c r="DS71" s="99"/>
      <c r="DT71" s="99"/>
      <c r="DU71" s="99"/>
      <c r="DV71" s="99"/>
      <c r="DW71" s="99"/>
      <c r="DX71" s="99"/>
      <c r="DY71" s="99"/>
      <c r="DZ71" s="99"/>
      <c r="EA71" s="99"/>
      <c r="EB71" s="99"/>
      <c r="EC71" s="99"/>
      <c r="ED71" s="99"/>
      <c r="EE71" s="99"/>
      <c r="EF71" s="99"/>
      <c r="EG71" s="99"/>
      <c r="EH71" s="99"/>
      <c r="EI71" s="99"/>
      <c r="EJ71" s="99"/>
      <c r="EK71" s="99"/>
      <c r="EL71" s="99"/>
    </row>
    <row r="72" spans="1:256" ht="11.25">
      <c r="A72" s="284" t="s">
        <v>188</v>
      </c>
      <c r="B72" s="285"/>
      <c r="C72" s="285"/>
      <c r="D72" s="285"/>
      <c r="E72" s="285"/>
      <c r="F72" s="285"/>
      <c r="G72" s="285"/>
      <c r="H72" s="285"/>
      <c r="I72" s="285"/>
      <c r="J72" s="285"/>
      <c r="K72" s="286"/>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X72" s="99"/>
      <c r="FY72" s="99"/>
      <c r="FZ72" s="99"/>
      <c r="GA72" s="99"/>
      <c r="GB72" s="99"/>
      <c r="GC72" s="99"/>
      <c r="GD72" s="99"/>
      <c r="GE72" s="99"/>
      <c r="GF72" s="99"/>
      <c r="GG72" s="99"/>
      <c r="GH72" s="99"/>
      <c r="GI72" s="99"/>
      <c r="GJ72" s="99"/>
      <c r="GK72" s="99"/>
      <c r="GL72" s="99"/>
      <c r="GM72" s="99"/>
      <c r="GN72" s="99"/>
      <c r="GO72" s="99"/>
      <c r="GP72" s="99"/>
      <c r="GQ72" s="99"/>
      <c r="GR72" s="99"/>
      <c r="GS72" s="99"/>
      <c r="GT72" s="99"/>
      <c r="GU72" s="99"/>
      <c r="GV72" s="99"/>
      <c r="GW72" s="99"/>
      <c r="GX72" s="99"/>
      <c r="GY72" s="99"/>
      <c r="GZ72" s="99"/>
      <c r="HA72" s="99"/>
      <c r="HB72" s="99"/>
      <c r="HC72" s="99"/>
      <c r="HD72" s="99"/>
      <c r="HE72" s="99"/>
      <c r="HF72" s="99"/>
      <c r="HG72" s="99"/>
      <c r="HH72" s="99"/>
      <c r="HI72" s="99"/>
      <c r="HJ72" s="99"/>
      <c r="HK72" s="99"/>
      <c r="HL72" s="99"/>
      <c r="HM72" s="99"/>
      <c r="HN72" s="99"/>
      <c r="HO72" s="99"/>
      <c r="HP72" s="99"/>
      <c r="HQ72" s="99"/>
      <c r="HR72" s="99"/>
      <c r="HS72" s="99"/>
      <c r="HT72" s="99"/>
      <c r="HU72" s="99"/>
      <c r="HV72" s="99"/>
      <c r="HW72" s="99"/>
      <c r="HX72" s="99"/>
      <c r="HY72" s="99"/>
      <c r="HZ72" s="99"/>
      <c r="IA72" s="99"/>
      <c r="IB72" s="99"/>
      <c r="IC72" s="99"/>
      <c r="ID72" s="99"/>
      <c r="IE72" s="99"/>
      <c r="IF72" s="99"/>
      <c r="IG72" s="99"/>
      <c r="IH72" s="99"/>
      <c r="II72" s="99"/>
      <c r="IJ72" s="99"/>
      <c r="IK72" s="99"/>
      <c r="IL72" s="99"/>
      <c r="IM72" s="99"/>
      <c r="IN72" s="99"/>
      <c r="IO72" s="99"/>
      <c r="IP72" s="99"/>
      <c r="IQ72" s="99"/>
      <c r="IR72" s="99"/>
      <c r="IS72" s="99"/>
      <c r="IT72" s="99"/>
      <c r="IU72" s="99"/>
      <c r="IV72" s="99"/>
    </row>
    <row r="73" spans="1:256" s="99" customFormat="1" ht="67.5">
      <c r="A73" s="67" t="s">
        <v>91</v>
      </c>
      <c r="B73" s="44" t="s">
        <v>131</v>
      </c>
      <c r="C73" s="44" t="s">
        <v>182</v>
      </c>
      <c r="D73" s="44" t="s">
        <v>20</v>
      </c>
      <c r="E73" s="65">
        <v>41274</v>
      </c>
      <c r="F73" s="142">
        <v>41274</v>
      </c>
      <c r="G73" s="46">
        <v>2012</v>
      </c>
      <c r="H73" s="46">
        <v>77.7</v>
      </c>
      <c r="I73" s="46">
        <v>77.7</v>
      </c>
      <c r="J73" s="46"/>
      <c r="K73" s="46"/>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c r="IM73" s="21"/>
      <c r="IN73" s="21"/>
      <c r="IO73" s="21"/>
      <c r="IP73" s="21"/>
      <c r="IQ73" s="21"/>
      <c r="IR73" s="21"/>
      <c r="IS73" s="21"/>
      <c r="IT73" s="21"/>
      <c r="IU73" s="21"/>
      <c r="IV73" s="21"/>
    </row>
    <row r="74" spans="1:11" ht="72" customHeight="1">
      <c r="A74" s="67" t="s">
        <v>45</v>
      </c>
      <c r="B74" s="44" t="s">
        <v>170</v>
      </c>
      <c r="C74" s="44" t="s">
        <v>72</v>
      </c>
      <c r="D74" s="44" t="s">
        <v>340</v>
      </c>
      <c r="E74" s="65">
        <v>41639</v>
      </c>
      <c r="F74" s="65">
        <v>41639</v>
      </c>
      <c r="G74" s="48" t="s">
        <v>2</v>
      </c>
      <c r="H74" s="46">
        <v>28.97</v>
      </c>
      <c r="I74" s="46">
        <v>28.97</v>
      </c>
      <c r="J74" s="46"/>
      <c r="K74" s="46"/>
    </row>
    <row r="75" spans="1:11" ht="74.25" customHeight="1">
      <c r="A75" s="67" t="s">
        <v>46</v>
      </c>
      <c r="B75" s="44" t="s">
        <v>101</v>
      </c>
      <c r="C75" s="44" t="s">
        <v>102</v>
      </c>
      <c r="D75" s="42" t="s">
        <v>341</v>
      </c>
      <c r="E75" s="65">
        <v>42004</v>
      </c>
      <c r="F75" s="65">
        <v>42004</v>
      </c>
      <c r="G75" s="48" t="s">
        <v>118</v>
      </c>
      <c r="H75" s="46">
        <v>45.3</v>
      </c>
      <c r="I75" s="46">
        <v>45.3</v>
      </c>
      <c r="J75" s="46"/>
      <c r="K75" s="46"/>
    </row>
    <row r="76" spans="1:11" ht="78.75">
      <c r="A76" s="67" t="s">
        <v>136</v>
      </c>
      <c r="B76" s="44" t="s">
        <v>101</v>
      </c>
      <c r="C76" s="44" t="s">
        <v>51</v>
      </c>
      <c r="D76" s="42" t="s">
        <v>468</v>
      </c>
      <c r="E76" s="65">
        <v>42369</v>
      </c>
      <c r="F76" s="65">
        <v>42369</v>
      </c>
      <c r="G76" s="48" t="s">
        <v>353</v>
      </c>
      <c r="H76" s="46">
        <v>23.3</v>
      </c>
      <c r="I76" s="46">
        <v>23.3</v>
      </c>
      <c r="J76" s="46"/>
      <c r="K76" s="46"/>
    </row>
    <row r="77" spans="1:11" ht="78.75">
      <c r="A77" s="172" t="s">
        <v>381</v>
      </c>
      <c r="B77" s="170" t="s">
        <v>101</v>
      </c>
      <c r="C77" s="170" t="s">
        <v>382</v>
      </c>
      <c r="D77" s="42" t="s">
        <v>420</v>
      </c>
      <c r="E77" s="142">
        <v>42735</v>
      </c>
      <c r="F77" s="142">
        <v>42735</v>
      </c>
      <c r="G77" s="143" t="s">
        <v>423</v>
      </c>
      <c r="H77" s="169">
        <v>23.8</v>
      </c>
      <c r="I77" s="169">
        <v>23.8</v>
      </c>
      <c r="J77" s="169"/>
      <c r="K77" s="169"/>
    </row>
    <row r="78" spans="1:11" s="99" customFormat="1" ht="69.75" customHeight="1">
      <c r="A78" s="179" t="s">
        <v>444</v>
      </c>
      <c r="B78" s="175" t="s">
        <v>101</v>
      </c>
      <c r="C78" s="175" t="s">
        <v>443</v>
      </c>
      <c r="D78" s="42" t="s">
        <v>445</v>
      </c>
      <c r="E78" s="142">
        <v>43100</v>
      </c>
      <c r="F78" s="142">
        <v>43100</v>
      </c>
      <c r="G78" s="142">
        <v>42767</v>
      </c>
      <c r="H78" s="177">
        <v>12.1</v>
      </c>
      <c r="I78" s="177"/>
      <c r="J78" s="177"/>
      <c r="K78" s="186"/>
    </row>
    <row r="79" spans="1:142" s="99" customFormat="1" ht="11.25">
      <c r="A79" s="259" t="s">
        <v>189</v>
      </c>
      <c r="B79" s="260"/>
      <c r="C79" s="260"/>
      <c r="D79" s="260"/>
      <c r="E79" s="260"/>
      <c r="F79" s="260"/>
      <c r="G79" s="260"/>
      <c r="H79" s="260"/>
      <c r="I79" s="260"/>
      <c r="J79" s="260"/>
      <c r="K79" s="26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row>
    <row r="80" spans="1:142" s="99" customFormat="1" ht="67.5">
      <c r="A80" s="67" t="s">
        <v>92</v>
      </c>
      <c r="B80" s="44" t="s">
        <v>342</v>
      </c>
      <c r="C80" s="44" t="s">
        <v>137</v>
      </c>
      <c r="D80" s="44" t="s">
        <v>3</v>
      </c>
      <c r="E80" s="65">
        <v>41274</v>
      </c>
      <c r="F80" s="65">
        <v>41274</v>
      </c>
      <c r="G80" s="46">
        <v>2012</v>
      </c>
      <c r="H80" s="46">
        <v>442.4</v>
      </c>
      <c r="I80" s="46">
        <v>442.4</v>
      </c>
      <c r="J80" s="46"/>
      <c r="K80" s="46"/>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row>
    <row r="81" spans="1:142" s="99" customFormat="1" ht="112.5">
      <c r="A81" s="67" t="s">
        <v>47</v>
      </c>
      <c r="B81" s="44" t="s">
        <v>171</v>
      </c>
      <c r="C81" s="44" t="s">
        <v>229</v>
      </c>
      <c r="D81" s="146" t="s">
        <v>405</v>
      </c>
      <c r="E81" s="65">
        <v>41639</v>
      </c>
      <c r="F81" s="65">
        <v>41639</v>
      </c>
      <c r="G81" s="48" t="s">
        <v>2</v>
      </c>
      <c r="H81" s="46">
        <v>401.643</v>
      </c>
      <c r="I81" s="46">
        <v>401.643</v>
      </c>
      <c r="J81" s="46"/>
      <c r="K81" s="46"/>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row>
    <row r="82" spans="1:256" s="99" customFormat="1" ht="112.5">
      <c r="A82" s="100" t="s">
        <v>26</v>
      </c>
      <c r="B82" s="44" t="s">
        <v>109</v>
      </c>
      <c r="C82" s="44" t="s">
        <v>35</v>
      </c>
      <c r="D82" s="30" t="s">
        <v>406</v>
      </c>
      <c r="E82" s="86">
        <v>42004</v>
      </c>
      <c r="F82" s="86">
        <v>42004</v>
      </c>
      <c r="G82" s="87">
        <v>2014</v>
      </c>
      <c r="H82" s="88">
        <v>342.196</v>
      </c>
      <c r="I82" s="88">
        <v>342.196</v>
      </c>
      <c r="J82" s="46"/>
      <c r="K82" s="46"/>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c r="IP82" s="21"/>
      <c r="IQ82" s="21"/>
      <c r="IR82" s="21"/>
      <c r="IS82" s="21"/>
      <c r="IT82" s="21"/>
      <c r="IU82" s="21"/>
      <c r="IV82" s="21"/>
    </row>
    <row r="83" spans="1:256" ht="112.5">
      <c r="A83" s="100" t="s">
        <v>27</v>
      </c>
      <c r="B83" s="44" t="s">
        <v>109</v>
      </c>
      <c r="C83" s="44" t="s">
        <v>52</v>
      </c>
      <c r="D83" s="42" t="s">
        <v>407</v>
      </c>
      <c r="E83" s="86">
        <v>42369</v>
      </c>
      <c r="F83" s="86">
        <v>42369</v>
      </c>
      <c r="G83" s="87" t="s">
        <v>353</v>
      </c>
      <c r="H83" s="91">
        <v>86.162</v>
      </c>
      <c r="I83" s="91">
        <v>86.162</v>
      </c>
      <c r="J83" s="136"/>
      <c r="K83" s="137"/>
      <c r="EM83" s="99"/>
      <c r="EN83" s="99"/>
      <c r="EO83" s="99"/>
      <c r="EP83" s="99"/>
      <c r="EQ83" s="99"/>
      <c r="ER83" s="99"/>
      <c r="ES83" s="99"/>
      <c r="ET83" s="99"/>
      <c r="EU83" s="99"/>
      <c r="EV83" s="99"/>
      <c r="EW83" s="99"/>
      <c r="EX83" s="99"/>
      <c r="EY83" s="99"/>
      <c r="EZ83" s="99"/>
      <c r="FA83" s="99"/>
      <c r="FB83" s="99"/>
      <c r="FC83" s="99"/>
      <c r="FD83" s="99"/>
      <c r="FE83" s="99"/>
      <c r="FF83" s="99"/>
      <c r="FG83" s="99"/>
      <c r="FH83" s="99"/>
      <c r="FI83" s="99"/>
      <c r="FJ83" s="99"/>
      <c r="FK83" s="99"/>
      <c r="FL83" s="99"/>
      <c r="FM83" s="99"/>
      <c r="FN83" s="99"/>
      <c r="FO83" s="99"/>
      <c r="FP83" s="99"/>
      <c r="FQ83" s="99"/>
      <c r="FR83" s="99"/>
      <c r="FS83" s="99"/>
      <c r="FT83" s="99"/>
      <c r="FU83" s="99"/>
      <c r="FV83" s="99"/>
      <c r="FW83" s="99"/>
      <c r="FX83" s="99"/>
      <c r="FY83" s="99"/>
      <c r="FZ83" s="99"/>
      <c r="GA83" s="99"/>
      <c r="GB83" s="99"/>
      <c r="GC83" s="99"/>
      <c r="GD83" s="99"/>
      <c r="GE83" s="99"/>
      <c r="GF83" s="99"/>
      <c r="GG83" s="99"/>
      <c r="GH83" s="99"/>
      <c r="GI83" s="99"/>
      <c r="GJ83" s="99"/>
      <c r="GK83" s="99"/>
      <c r="GL83" s="99"/>
      <c r="GM83" s="99"/>
      <c r="GN83" s="99"/>
      <c r="GO83" s="99"/>
      <c r="GP83" s="99"/>
      <c r="GQ83" s="99"/>
      <c r="GR83" s="99"/>
      <c r="GS83" s="99"/>
      <c r="GT83" s="99"/>
      <c r="GU83" s="99"/>
      <c r="GV83" s="99"/>
      <c r="GW83" s="99"/>
      <c r="GX83" s="99"/>
      <c r="GY83" s="99"/>
      <c r="GZ83" s="99"/>
      <c r="HA83" s="99"/>
      <c r="HB83" s="99"/>
      <c r="HC83" s="99"/>
      <c r="HD83" s="99"/>
      <c r="HE83" s="99"/>
      <c r="HF83" s="99"/>
      <c r="HG83" s="99"/>
      <c r="HH83" s="99"/>
      <c r="HI83" s="99"/>
      <c r="HJ83" s="99"/>
      <c r="HK83" s="99"/>
      <c r="HL83" s="99"/>
      <c r="HM83" s="99"/>
      <c r="HN83" s="99"/>
      <c r="HO83" s="99"/>
      <c r="HP83" s="99"/>
      <c r="HQ83" s="99"/>
      <c r="HR83" s="99"/>
      <c r="HS83" s="99"/>
      <c r="HT83" s="99"/>
      <c r="HU83" s="99"/>
      <c r="HV83" s="99"/>
      <c r="HW83" s="99"/>
      <c r="HX83" s="99"/>
      <c r="HY83" s="99"/>
      <c r="HZ83" s="99"/>
      <c r="IA83" s="99"/>
      <c r="IB83" s="99"/>
      <c r="IC83" s="99"/>
      <c r="ID83" s="99"/>
      <c r="IE83" s="99"/>
      <c r="IF83" s="99"/>
      <c r="IG83" s="99"/>
      <c r="IH83" s="99"/>
      <c r="II83" s="99"/>
      <c r="IJ83" s="99"/>
      <c r="IK83" s="99"/>
      <c r="IL83" s="99"/>
      <c r="IM83" s="99"/>
      <c r="IN83" s="99"/>
      <c r="IO83" s="99"/>
      <c r="IP83" s="99"/>
      <c r="IQ83" s="99"/>
      <c r="IR83" s="99"/>
      <c r="IS83" s="99"/>
      <c r="IT83" s="99"/>
      <c r="IU83" s="99"/>
      <c r="IV83" s="99"/>
    </row>
    <row r="84" spans="1:256" ht="112.5">
      <c r="A84" s="100" t="s">
        <v>389</v>
      </c>
      <c r="B84" s="127" t="s">
        <v>109</v>
      </c>
      <c r="C84" s="170" t="s">
        <v>388</v>
      </c>
      <c r="D84" s="167" t="s">
        <v>421</v>
      </c>
      <c r="E84" s="86">
        <v>42735</v>
      </c>
      <c r="F84" s="86">
        <v>42735</v>
      </c>
      <c r="G84" s="216" t="s">
        <v>498</v>
      </c>
      <c r="H84" s="162">
        <v>196.567</v>
      </c>
      <c r="I84" s="217">
        <v>196.567</v>
      </c>
      <c r="J84" s="7"/>
      <c r="K84" s="7"/>
      <c r="EM84" s="99"/>
      <c r="EN84" s="99"/>
      <c r="EO84" s="99"/>
      <c r="EP84" s="99"/>
      <c r="EQ84" s="99"/>
      <c r="ER84" s="99"/>
      <c r="ES84" s="99"/>
      <c r="ET84" s="99"/>
      <c r="EU84" s="99"/>
      <c r="EV84" s="99"/>
      <c r="EW84" s="99"/>
      <c r="EX84" s="99"/>
      <c r="EY84" s="99"/>
      <c r="EZ84" s="99"/>
      <c r="FA84" s="99"/>
      <c r="FB84" s="99"/>
      <c r="FC84" s="99"/>
      <c r="FD84" s="99"/>
      <c r="FE84" s="99"/>
      <c r="FF84" s="99"/>
      <c r="FG84" s="99"/>
      <c r="FH84" s="99"/>
      <c r="FI84" s="99"/>
      <c r="FJ84" s="99"/>
      <c r="FK84" s="99"/>
      <c r="FL84" s="99"/>
      <c r="FM84" s="99"/>
      <c r="FN84" s="99"/>
      <c r="FO84" s="99"/>
      <c r="FP84" s="99"/>
      <c r="FQ84" s="99"/>
      <c r="FR84" s="99"/>
      <c r="FS84" s="99"/>
      <c r="FT84" s="99"/>
      <c r="FU84" s="99"/>
      <c r="FV84" s="99"/>
      <c r="FW84" s="99"/>
      <c r="FX84" s="99"/>
      <c r="FY84" s="99"/>
      <c r="FZ84" s="99"/>
      <c r="GA84" s="99"/>
      <c r="GB84" s="99"/>
      <c r="GC84" s="99"/>
      <c r="GD84" s="99"/>
      <c r="GE84" s="99"/>
      <c r="GF84" s="99"/>
      <c r="GG84" s="99"/>
      <c r="GH84" s="99"/>
      <c r="GI84" s="99"/>
      <c r="GJ84" s="99"/>
      <c r="GK84" s="99"/>
      <c r="GL84" s="99"/>
      <c r="GM84" s="99"/>
      <c r="GN84" s="99"/>
      <c r="GO84" s="99"/>
      <c r="GP84" s="99"/>
      <c r="GQ84" s="99"/>
      <c r="GR84" s="99"/>
      <c r="GS84" s="99"/>
      <c r="GT84" s="99"/>
      <c r="GU84" s="99"/>
      <c r="GV84" s="99"/>
      <c r="GW84" s="99"/>
      <c r="GX84" s="99"/>
      <c r="GY84" s="99"/>
      <c r="GZ84" s="99"/>
      <c r="HA84" s="99"/>
      <c r="HB84" s="99"/>
      <c r="HC84" s="99"/>
      <c r="HD84" s="99"/>
      <c r="HE84" s="99"/>
      <c r="HF84" s="99"/>
      <c r="HG84" s="99"/>
      <c r="HH84" s="99"/>
      <c r="HI84" s="99"/>
      <c r="HJ84" s="99"/>
      <c r="HK84" s="99"/>
      <c r="HL84" s="99"/>
      <c r="HM84" s="99"/>
      <c r="HN84" s="99"/>
      <c r="HO84" s="99"/>
      <c r="HP84" s="99"/>
      <c r="HQ84" s="99"/>
      <c r="HR84" s="99"/>
      <c r="HS84" s="99"/>
      <c r="HT84" s="99"/>
      <c r="HU84" s="99"/>
      <c r="HV84" s="99"/>
      <c r="HW84" s="99"/>
      <c r="HX84" s="99"/>
      <c r="HY84" s="99"/>
      <c r="HZ84" s="99"/>
      <c r="IA84" s="99"/>
      <c r="IB84" s="99"/>
      <c r="IC84" s="99"/>
      <c r="ID84" s="99"/>
      <c r="IE84" s="99"/>
      <c r="IF84" s="99"/>
      <c r="IG84" s="99"/>
      <c r="IH84" s="99"/>
      <c r="II84" s="99"/>
      <c r="IJ84" s="99"/>
      <c r="IK84" s="99"/>
      <c r="IL84" s="99"/>
      <c r="IM84" s="99"/>
      <c r="IN84" s="99"/>
      <c r="IO84" s="99"/>
      <c r="IP84" s="99"/>
      <c r="IQ84" s="99"/>
      <c r="IR84" s="99"/>
      <c r="IS84" s="99"/>
      <c r="IT84" s="99"/>
      <c r="IU84" s="99"/>
      <c r="IV84" s="99"/>
    </row>
    <row r="85" spans="1:16" s="184" customFormat="1" ht="123.75">
      <c r="A85" s="100" t="s">
        <v>478</v>
      </c>
      <c r="B85" s="185" t="s">
        <v>109</v>
      </c>
      <c r="C85" s="185" t="s">
        <v>479</v>
      </c>
      <c r="D85" s="192" t="s">
        <v>483</v>
      </c>
      <c r="E85" s="86">
        <v>43100</v>
      </c>
      <c r="F85" s="86"/>
      <c r="G85" s="87" t="s">
        <v>482</v>
      </c>
      <c r="H85" s="162">
        <v>208.7</v>
      </c>
      <c r="I85" s="99"/>
      <c r="J85" s="177"/>
      <c r="K85" s="186"/>
      <c r="L85" s="99"/>
      <c r="M85" s="99"/>
      <c r="N85" s="99"/>
      <c r="O85" s="99"/>
      <c r="P85" s="99"/>
    </row>
    <row r="86" spans="1:142" s="99" customFormat="1" ht="11.25">
      <c r="A86" s="259" t="s">
        <v>190</v>
      </c>
      <c r="B86" s="260"/>
      <c r="C86" s="260"/>
      <c r="D86" s="260"/>
      <c r="E86" s="260"/>
      <c r="F86" s="260"/>
      <c r="G86" s="260"/>
      <c r="H86" s="260"/>
      <c r="I86" s="260"/>
      <c r="J86" s="260"/>
      <c r="K86" s="26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row>
    <row r="87" spans="1:256" s="99" customFormat="1" ht="67.5">
      <c r="A87" s="67" t="s">
        <v>93</v>
      </c>
      <c r="B87" s="44" t="s">
        <v>131</v>
      </c>
      <c r="C87" s="44" t="s">
        <v>123</v>
      </c>
      <c r="D87" s="44" t="s">
        <v>8</v>
      </c>
      <c r="E87" s="65">
        <v>41274</v>
      </c>
      <c r="F87" s="65">
        <v>41274</v>
      </c>
      <c r="G87" s="46">
        <v>2012</v>
      </c>
      <c r="H87" s="47">
        <v>370.2</v>
      </c>
      <c r="I87" s="46">
        <v>370.2</v>
      </c>
      <c r="J87" s="46"/>
      <c r="K87" s="46"/>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s="37" customFormat="1" ht="112.5">
      <c r="A88" s="67" t="s">
        <v>48</v>
      </c>
      <c r="B88" s="44" t="s">
        <v>172</v>
      </c>
      <c r="C88" s="44" t="s">
        <v>230</v>
      </c>
      <c r="D88" s="44" t="s">
        <v>4</v>
      </c>
      <c r="E88" s="65">
        <v>41639</v>
      </c>
      <c r="F88" s="65">
        <v>41639</v>
      </c>
      <c r="G88" s="48" t="s">
        <v>2</v>
      </c>
      <c r="H88" s="46">
        <v>425.523</v>
      </c>
      <c r="I88" s="46">
        <v>425.523</v>
      </c>
      <c r="J88" s="46"/>
      <c r="K88" s="46"/>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21"/>
      <c r="FT88" s="21"/>
      <c r="FU88" s="21"/>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21"/>
      <c r="HO88" s="21"/>
      <c r="HP88" s="21"/>
      <c r="HQ88" s="21"/>
      <c r="HR88" s="21"/>
      <c r="HS88" s="21"/>
      <c r="HT88" s="21"/>
      <c r="HU88" s="21"/>
      <c r="HV88" s="21"/>
      <c r="HW88" s="21"/>
      <c r="HX88" s="21"/>
      <c r="HY88" s="21"/>
      <c r="HZ88" s="21"/>
      <c r="IA88" s="21"/>
      <c r="IB88" s="21"/>
      <c r="IC88" s="21"/>
      <c r="ID88" s="21"/>
      <c r="IE88" s="21"/>
      <c r="IF88" s="21"/>
      <c r="IG88" s="21"/>
      <c r="IH88" s="21"/>
      <c r="II88" s="21"/>
      <c r="IJ88" s="21"/>
      <c r="IK88" s="21"/>
      <c r="IL88" s="21"/>
      <c r="IM88" s="21"/>
      <c r="IN88" s="21"/>
      <c r="IO88" s="21"/>
      <c r="IP88" s="21"/>
      <c r="IQ88" s="21"/>
      <c r="IR88" s="21"/>
      <c r="IS88" s="21"/>
      <c r="IT88" s="21"/>
      <c r="IU88" s="21"/>
      <c r="IV88" s="21"/>
    </row>
    <row r="89" spans="1:256" ht="112.5">
      <c r="A89" s="67" t="s">
        <v>49</v>
      </c>
      <c r="B89" s="44" t="s">
        <v>172</v>
      </c>
      <c r="C89" s="44" t="s">
        <v>36</v>
      </c>
      <c r="D89" s="44" t="s">
        <v>5</v>
      </c>
      <c r="E89" s="86">
        <v>42004</v>
      </c>
      <c r="F89" s="87" t="s">
        <v>54</v>
      </c>
      <c r="G89" s="48" t="s">
        <v>118</v>
      </c>
      <c r="H89" s="88">
        <v>429.636</v>
      </c>
      <c r="I89" s="88">
        <v>429.636</v>
      </c>
      <c r="J89" s="46"/>
      <c r="K89" s="46"/>
      <c r="EM89" s="99"/>
      <c r="EN89" s="99"/>
      <c r="EO89" s="99"/>
      <c r="EP89" s="99"/>
      <c r="EQ89" s="99"/>
      <c r="ER89" s="99"/>
      <c r="ES89" s="99"/>
      <c r="ET89" s="99"/>
      <c r="EU89" s="99"/>
      <c r="EV89" s="99"/>
      <c r="EW89" s="99"/>
      <c r="EX89" s="99"/>
      <c r="EY89" s="99"/>
      <c r="EZ89" s="99"/>
      <c r="FA89" s="99"/>
      <c r="FB89" s="99"/>
      <c r="FC89" s="99"/>
      <c r="FD89" s="99"/>
      <c r="FE89" s="99"/>
      <c r="FF89" s="99"/>
      <c r="FG89" s="99"/>
      <c r="FH89" s="99"/>
      <c r="FI89" s="99"/>
      <c r="FJ89" s="99"/>
      <c r="FK89" s="99"/>
      <c r="FL89" s="99"/>
      <c r="FM89" s="99"/>
      <c r="FN89" s="99"/>
      <c r="FO89" s="99"/>
      <c r="FP89" s="99"/>
      <c r="FQ89" s="99"/>
      <c r="FR89" s="99"/>
      <c r="FS89" s="99"/>
      <c r="FT89" s="99"/>
      <c r="FU89" s="99"/>
      <c r="FV89" s="99"/>
      <c r="FW89" s="99"/>
      <c r="FX89" s="99"/>
      <c r="FY89" s="99"/>
      <c r="FZ89" s="99"/>
      <c r="GA89" s="99"/>
      <c r="GB89" s="99"/>
      <c r="GC89" s="99"/>
      <c r="GD89" s="99"/>
      <c r="GE89" s="99"/>
      <c r="GF89" s="99"/>
      <c r="GG89" s="99"/>
      <c r="GH89" s="99"/>
      <c r="GI89" s="99"/>
      <c r="GJ89" s="99"/>
      <c r="GK89" s="99"/>
      <c r="GL89" s="99"/>
      <c r="GM89" s="99"/>
      <c r="GN89" s="99"/>
      <c r="GO89" s="99"/>
      <c r="GP89" s="99"/>
      <c r="GQ89" s="99"/>
      <c r="GR89" s="99"/>
      <c r="GS89" s="99"/>
      <c r="GT89" s="99"/>
      <c r="GU89" s="99"/>
      <c r="GV89" s="99"/>
      <c r="GW89" s="99"/>
      <c r="GX89" s="99"/>
      <c r="GY89" s="99"/>
      <c r="GZ89" s="99"/>
      <c r="HA89" s="99"/>
      <c r="HB89" s="99"/>
      <c r="HC89" s="99"/>
      <c r="HD89" s="99"/>
      <c r="HE89" s="99"/>
      <c r="HF89" s="99"/>
      <c r="HG89" s="99"/>
      <c r="HH89" s="99"/>
      <c r="HI89" s="99"/>
      <c r="HJ89" s="99"/>
      <c r="HK89" s="99"/>
      <c r="HL89" s="99"/>
      <c r="HM89" s="99"/>
      <c r="HN89" s="99"/>
      <c r="HO89" s="99"/>
      <c r="HP89" s="99"/>
      <c r="HQ89" s="99"/>
      <c r="HR89" s="99"/>
      <c r="HS89" s="99"/>
      <c r="HT89" s="99"/>
      <c r="HU89" s="99"/>
      <c r="HV89" s="99"/>
      <c r="HW89" s="99"/>
      <c r="HX89" s="99"/>
      <c r="HY89" s="99"/>
      <c r="HZ89" s="99"/>
      <c r="IA89" s="99"/>
      <c r="IB89" s="99"/>
      <c r="IC89" s="99"/>
      <c r="ID89" s="99"/>
      <c r="IE89" s="99"/>
      <c r="IF89" s="99"/>
      <c r="IG89" s="99"/>
      <c r="IH89" s="99"/>
      <c r="II89" s="99"/>
      <c r="IJ89" s="99"/>
      <c r="IK89" s="99"/>
      <c r="IL89" s="99"/>
      <c r="IM89" s="99"/>
      <c r="IN89" s="99"/>
      <c r="IO89" s="99"/>
      <c r="IP89" s="99"/>
      <c r="IQ89" s="99"/>
      <c r="IR89" s="99"/>
      <c r="IS89" s="99"/>
      <c r="IT89" s="99"/>
      <c r="IU89" s="99"/>
      <c r="IV89" s="99"/>
    </row>
    <row r="90" spans="1:142" s="99" customFormat="1" ht="112.5">
      <c r="A90" s="67" t="s">
        <v>122</v>
      </c>
      <c r="B90" s="44" t="s">
        <v>172</v>
      </c>
      <c r="C90" s="44" t="s">
        <v>53</v>
      </c>
      <c r="D90" s="141" t="s">
        <v>408</v>
      </c>
      <c r="E90" s="86">
        <v>42369</v>
      </c>
      <c r="F90" s="87" t="s">
        <v>359</v>
      </c>
      <c r="G90" s="48" t="s">
        <v>353</v>
      </c>
      <c r="H90" s="88">
        <v>164.805</v>
      </c>
      <c r="I90" s="88">
        <v>164.805</v>
      </c>
      <c r="J90" s="46"/>
      <c r="K90" s="46"/>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row>
    <row r="91" spans="1:142" s="99" customFormat="1" ht="112.5">
      <c r="A91" s="32" t="s">
        <v>390</v>
      </c>
      <c r="B91" s="170" t="s">
        <v>172</v>
      </c>
      <c r="C91" s="170" t="s">
        <v>391</v>
      </c>
      <c r="D91" s="33" t="s">
        <v>422</v>
      </c>
      <c r="E91" s="86">
        <v>42735</v>
      </c>
      <c r="F91" s="87" t="s">
        <v>498</v>
      </c>
      <c r="G91" s="6" t="s">
        <v>498</v>
      </c>
      <c r="H91" s="162">
        <v>460.407</v>
      </c>
      <c r="I91" s="217">
        <v>460.407</v>
      </c>
      <c r="J91" s="7"/>
      <c r="K91" s="7"/>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row>
    <row r="92" spans="1:16" s="184" customFormat="1" ht="131.25" customHeight="1">
      <c r="A92" s="179" t="s">
        <v>480</v>
      </c>
      <c r="B92" s="185" t="s">
        <v>172</v>
      </c>
      <c r="C92" s="185" t="s">
        <v>481</v>
      </c>
      <c r="D92" s="193" t="s">
        <v>484</v>
      </c>
      <c r="E92" s="86">
        <v>43100</v>
      </c>
      <c r="F92" s="87"/>
      <c r="G92" s="87" t="s">
        <v>482</v>
      </c>
      <c r="H92" s="88">
        <v>707.6</v>
      </c>
      <c r="I92" s="88"/>
      <c r="J92" s="177"/>
      <c r="K92" s="186"/>
      <c r="L92" s="99"/>
      <c r="M92" s="99"/>
      <c r="N92" s="99"/>
      <c r="O92" s="99"/>
      <c r="P92" s="99"/>
    </row>
    <row r="93" spans="1:142" s="99" customFormat="1" ht="15.75" customHeight="1">
      <c r="A93" s="259" t="s">
        <v>191</v>
      </c>
      <c r="B93" s="260"/>
      <c r="C93" s="260"/>
      <c r="D93" s="260"/>
      <c r="E93" s="260"/>
      <c r="F93" s="260"/>
      <c r="G93" s="260"/>
      <c r="H93" s="260"/>
      <c r="I93" s="260"/>
      <c r="J93" s="260"/>
      <c r="K93" s="26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row>
    <row r="94" spans="1:256" s="99" customFormat="1" ht="58.5" customHeight="1">
      <c r="A94" s="67" t="s">
        <v>94</v>
      </c>
      <c r="B94" s="44" t="s">
        <v>139</v>
      </c>
      <c r="C94" s="44" t="s">
        <v>67</v>
      </c>
      <c r="D94" s="44" t="s">
        <v>140</v>
      </c>
      <c r="E94" s="65">
        <v>41274</v>
      </c>
      <c r="F94" s="65">
        <v>41274</v>
      </c>
      <c r="G94" s="46">
        <v>2012</v>
      </c>
      <c r="H94" s="46">
        <v>14.6</v>
      </c>
      <c r="I94" s="46">
        <v>14.6</v>
      </c>
      <c r="J94" s="46"/>
      <c r="K94" s="46"/>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c r="IB94" s="21"/>
      <c r="IC94" s="21"/>
      <c r="ID94" s="21"/>
      <c r="IE94" s="21"/>
      <c r="IF94" s="21"/>
      <c r="IG94" s="21"/>
      <c r="IH94" s="21"/>
      <c r="II94" s="21"/>
      <c r="IJ94" s="21"/>
      <c r="IK94" s="21"/>
      <c r="IL94" s="21"/>
      <c r="IM94" s="21"/>
      <c r="IN94" s="21"/>
      <c r="IO94" s="21"/>
      <c r="IP94" s="21"/>
      <c r="IQ94" s="21"/>
      <c r="IR94" s="21"/>
      <c r="IS94" s="21"/>
      <c r="IT94" s="21"/>
      <c r="IU94" s="21"/>
      <c r="IV94" s="21"/>
    </row>
    <row r="95" spans="1:256" ht="84.75" customHeight="1">
      <c r="A95" s="67" t="s">
        <v>50</v>
      </c>
      <c r="B95" s="44" t="s">
        <v>173</v>
      </c>
      <c r="C95" s="44" t="s">
        <v>67</v>
      </c>
      <c r="D95" s="44" t="s">
        <v>33</v>
      </c>
      <c r="E95" s="65">
        <v>41639</v>
      </c>
      <c r="F95" s="65">
        <v>41609</v>
      </c>
      <c r="G95" s="48" t="s">
        <v>2</v>
      </c>
      <c r="H95" s="56">
        <v>16.6</v>
      </c>
      <c r="I95" s="56">
        <v>16.6</v>
      </c>
      <c r="J95" s="46"/>
      <c r="K95" s="46"/>
      <c r="EM95" s="99"/>
      <c r="EN95" s="99"/>
      <c r="EO95" s="99"/>
      <c r="EP95" s="99"/>
      <c r="EQ95" s="99"/>
      <c r="ER95" s="99"/>
      <c r="ES95" s="99"/>
      <c r="ET95" s="99"/>
      <c r="EU95" s="99"/>
      <c r="EV95" s="99"/>
      <c r="EW95" s="99"/>
      <c r="EX95" s="99"/>
      <c r="EY95" s="99"/>
      <c r="EZ95" s="99"/>
      <c r="FA95" s="99"/>
      <c r="FB95" s="99"/>
      <c r="FC95" s="99"/>
      <c r="FD95" s="99"/>
      <c r="FE95" s="99"/>
      <c r="FF95" s="99"/>
      <c r="FG95" s="99"/>
      <c r="FH95" s="99"/>
      <c r="FI95" s="99"/>
      <c r="FJ95" s="99"/>
      <c r="FK95" s="99"/>
      <c r="FL95" s="99"/>
      <c r="FM95" s="99"/>
      <c r="FN95" s="99"/>
      <c r="FO95" s="99"/>
      <c r="FP95" s="99"/>
      <c r="FQ95" s="99"/>
      <c r="FR95" s="99"/>
      <c r="FS95" s="99"/>
      <c r="FT95" s="99"/>
      <c r="FU95" s="99"/>
      <c r="FV95" s="99"/>
      <c r="FW95" s="99"/>
      <c r="FX95" s="99"/>
      <c r="FY95" s="99"/>
      <c r="FZ95" s="99"/>
      <c r="GA95" s="99"/>
      <c r="GB95" s="99"/>
      <c r="GC95" s="99"/>
      <c r="GD95" s="99"/>
      <c r="GE95" s="99"/>
      <c r="GF95" s="99"/>
      <c r="GG95" s="99"/>
      <c r="GH95" s="99"/>
      <c r="GI95" s="99"/>
      <c r="GJ95" s="99"/>
      <c r="GK95" s="99"/>
      <c r="GL95" s="99"/>
      <c r="GM95" s="99"/>
      <c r="GN95" s="99"/>
      <c r="GO95" s="99"/>
      <c r="GP95" s="99"/>
      <c r="GQ95" s="99"/>
      <c r="GR95" s="99"/>
      <c r="GS95" s="99"/>
      <c r="GT95" s="99"/>
      <c r="GU95" s="99"/>
      <c r="GV95" s="99"/>
      <c r="GW95" s="99"/>
      <c r="GX95" s="99"/>
      <c r="GY95" s="99"/>
      <c r="GZ95" s="99"/>
      <c r="HA95" s="99"/>
      <c r="HB95" s="99"/>
      <c r="HC95" s="99"/>
      <c r="HD95" s="99"/>
      <c r="HE95" s="99"/>
      <c r="HF95" s="99"/>
      <c r="HG95" s="99"/>
      <c r="HH95" s="99"/>
      <c r="HI95" s="99"/>
      <c r="HJ95" s="99"/>
      <c r="HK95" s="99"/>
      <c r="HL95" s="99"/>
      <c r="HM95" s="99"/>
      <c r="HN95" s="99"/>
      <c r="HO95" s="99"/>
      <c r="HP95" s="99"/>
      <c r="HQ95" s="99"/>
      <c r="HR95" s="99"/>
      <c r="HS95" s="99"/>
      <c r="HT95" s="99"/>
      <c r="HU95" s="99"/>
      <c r="HV95" s="99"/>
      <c r="HW95" s="99"/>
      <c r="HX95" s="99"/>
      <c r="HY95" s="99"/>
      <c r="HZ95" s="99"/>
      <c r="IA95" s="99"/>
      <c r="IB95" s="99"/>
      <c r="IC95" s="99"/>
      <c r="ID95" s="99"/>
      <c r="IE95" s="99"/>
      <c r="IF95" s="99"/>
      <c r="IG95" s="99"/>
      <c r="IH95" s="99"/>
      <c r="II95" s="99"/>
      <c r="IJ95" s="99"/>
      <c r="IK95" s="99"/>
      <c r="IL95" s="99"/>
      <c r="IM95" s="99"/>
      <c r="IN95" s="99"/>
      <c r="IO95" s="99"/>
      <c r="IP95" s="99"/>
      <c r="IQ95" s="99"/>
      <c r="IR95" s="99"/>
      <c r="IS95" s="99"/>
      <c r="IT95" s="99"/>
      <c r="IU95" s="99"/>
      <c r="IV95" s="99"/>
    </row>
    <row r="96" spans="1:142" s="99" customFormat="1" ht="137.25" customHeight="1">
      <c r="A96" s="67" t="s">
        <v>138</v>
      </c>
      <c r="B96" s="42" t="s">
        <v>174</v>
      </c>
      <c r="C96" s="42" t="s">
        <v>67</v>
      </c>
      <c r="D96" s="42" t="s">
        <v>121</v>
      </c>
      <c r="E96" s="83" t="s">
        <v>119</v>
      </c>
      <c r="F96" s="83" t="s">
        <v>120</v>
      </c>
      <c r="G96" s="70" t="s">
        <v>118</v>
      </c>
      <c r="H96" s="101">
        <v>5.8</v>
      </c>
      <c r="I96" s="101">
        <v>5.8</v>
      </c>
      <c r="J96" s="47"/>
      <c r="K96" s="47"/>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row>
    <row r="97" spans="1:142" s="99" customFormat="1" ht="139.5" customHeight="1">
      <c r="A97" s="67" t="s">
        <v>95</v>
      </c>
      <c r="B97" s="42" t="s">
        <v>174</v>
      </c>
      <c r="C97" s="42" t="s">
        <v>67</v>
      </c>
      <c r="D97" s="42" t="s">
        <v>360</v>
      </c>
      <c r="E97" s="83" t="s">
        <v>361</v>
      </c>
      <c r="F97" s="83" t="s">
        <v>362</v>
      </c>
      <c r="G97" s="70" t="s">
        <v>353</v>
      </c>
      <c r="H97" s="101">
        <v>12825.182</v>
      </c>
      <c r="I97" s="101">
        <v>13910.9</v>
      </c>
      <c r="J97" s="101">
        <f>H97-I97</f>
        <v>-1085.717999999999</v>
      </c>
      <c r="K97" s="168" t="s">
        <v>363</v>
      </c>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row>
    <row r="98" spans="1:142" s="99" customFormat="1" ht="11.25">
      <c r="A98" s="259" t="s">
        <v>116</v>
      </c>
      <c r="B98" s="260"/>
      <c r="C98" s="260"/>
      <c r="D98" s="260"/>
      <c r="E98" s="260"/>
      <c r="F98" s="260"/>
      <c r="G98" s="260"/>
      <c r="H98" s="260"/>
      <c r="I98" s="260"/>
      <c r="J98" s="260"/>
      <c r="K98" s="26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row>
    <row r="99" spans="1:142" s="99" customFormat="1" ht="45">
      <c r="A99" s="67" t="s">
        <v>96</v>
      </c>
      <c r="B99" s="46" t="s">
        <v>125</v>
      </c>
      <c r="C99" s="46" t="s">
        <v>126</v>
      </c>
      <c r="D99" s="46" t="s">
        <v>7</v>
      </c>
      <c r="E99" s="65">
        <v>41274</v>
      </c>
      <c r="F99" s="65">
        <v>41274</v>
      </c>
      <c r="G99" s="46">
        <v>2012</v>
      </c>
      <c r="H99" s="102">
        <v>1</v>
      </c>
      <c r="I99" s="102">
        <v>1</v>
      </c>
      <c r="J99" s="46"/>
      <c r="K99" s="46"/>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row>
    <row r="100" spans="1:256" s="99" customFormat="1" ht="70.5" customHeight="1">
      <c r="A100" s="67" t="s">
        <v>211</v>
      </c>
      <c r="B100" s="44" t="s">
        <v>71</v>
      </c>
      <c r="C100" s="44" t="s">
        <v>57</v>
      </c>
      <c r="D100" s="46" t="s">
        <v>6</v>
      </c>
      <c r="E100" s="65">
        <v>41639</v>
      </c>
      <c r="F100" s="65">
        <v>41639</v>
      </c>
      <c r="G100" s="48" t="s">
        <v>2</v>
      </c>
      <c r="H100" s="46">
        <v>5</v>
      </c>
      <c r="I100" s="46">
        <v>5</v>
      </c>
      <c r="J100" s="46"/>
      <c r="K100" s="46"/>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c r="FB100" s="21"/>
      <c r="FC100" s="21"/>
      <c r="FD100" s="21"/>
      <c r="FE100" s="21"/>
      <c r="FF100" s="21"/>
      <c r="FG100" s="21"/>
      <c r="FH100" s="21"/>
      <c r="FI100" s="21"/>
      <c r="FJ100" s="21"/>
      <c r="FK100" s="21"/>
      <c r="FL100" s="21"/>
      <c r="FM100" s="21"/>
      <c r="FN100" s="21"/>
      <c r="FO100" s="21"/>
      <c r="FP100" s="21"/>
      <c r="FQ100" s="21"/>
      <c r="FR100" s="21"/>
      <c r="FS100" s="21"/>
      <c r="FT100" s="21"/>
      <c r="FU100" s="21"/>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c r="HE100" s="21"/>
      <c r="HF100" s="21"/>
      <c r="HG100" s="21"/>
      <c r="HH100" s="21"/>
      <c r="HI100" s="21"/>
      <c r="HJ100" s="21"/>
      <c r="HK100" s="21"/>
      <c r="HL100" s="21"/>
      <c r="HM100" s="21"/>
      <c r="HN100" s="21"/>
      <c r="HO100" s="21"/>
      <c r="HP100" s="21"/>
      <c r="HQ100" s="21"/>
      <c r="HR100" s="21"/>
      <c r="HS100" s="21"/>
      <c r="HT100" s="21"/>
      <c r="HU100" s="21"/>
      <c r="HV100" s="21"/>
      <c r="HW100" s="21"/>
      <c r="HX100" s="21"/>
      <c r="HY100" s="21"/>
      <c r="HZ100" s="21"/>
      <c r="IA100" s="21"/>
      <c r="IB100" s="21"/>
      <c r="IC100" s="21"/>
      <c r="ID100" s="21"/>
      <c r="IE100" s="21"/>
      <c r="IF100" s="21"/>
      <c r="IG100" s="21"/>
      <c r="IH100" s="21"/>
      <c r="II100" s="21"/>
      <c r="IJ100" s="21"/>
      <c r="IK100" s="21"/>
      <c r="IL100" s="21"/>
      <c r="IM100" s="21"/>
      <c r="IN100" s="21"/>
      <c r="IO100" s="21"/>
      <c r="IP100" s="21"/>
      <c r="IQ100" s="21"/>
      <c r="IR100" s="21"/>
      <c r="IS100" s="21"/>
      <c r="IT100" s="21"/>
      <c r="IU100" s="21"/>
      <c r="IV100" s="21"/>
    </row>
    <row r="101" spans="1:11" ht="73.5" customHeight="1">
      <c r="A101" s="67" t="s">
        <v>194</v>
      </c>
      <c r="B101" s="46" t="s">
        <v>28</v>
      </c>
      <c r="C101" s="46" t="s">
        <v>58</v>
      </c>
      <c r="D101" s="47" t="s">
        <v>113</v>
      </c>
      <c r="E101" s="65">
        <v>42004</v>
      </c>
      <c r="F101" s="65">
        <v>42004</v>
      </c>
      <c r="G101" s="48" t="s">
        <v>118</v>
      </c>
      <c r="H101" s="46">
        <v>1.1</v>
      </c>
      <c r="I101" s="46">
        <v>1.1</v>
      </c>
      <c r="J101" s="46"/>
      <c r="K101" s="46"/>
    </row>
    <row r="102" spans="1:11" ht="80.25" customHeight="1">
      <c r="A102" s="67" t="s">
        <v>97</v>
      </c>
      <c r="B102" s="44" t="s">
        <v>336</v>
      </c>
      <c r="C102" s="46" t="s">
        <v>56</v>
      </c>
      <c r="D102" s="110" t="s">
        <v>364</v>
      </c>
      <c r="E102" s="65">
        <v>42369</v>
      </c>
      <c r="F102" s="65">
        <v>42369</v>
      </c>
      <c r="G102" s="111">
        <v>2015</v>
      </c>
      <c r="H102" s="109">
        <v>7</v>
      </c>
      <c r="I102" s="109">
        <v>7</v>
      </c>
      <c r="J102" s="46"/>
      <c r="K102" s="46"/>
    </row>
    <row r="103" spans="1:11" ht="80.25" customHeight="1">
      <c r="A103" s="172" t="s">
        <v>262</v>
      </c>
      <c r="B103" s="125" t="s">
        <v>383</v>
      </c>
      <c r="C103" s="123" t="s">
        <v>384</v>
      </c>
      <c r="D103" s="150" t="s">
        <v>439</v>
      </c>
      <c r="E103" s="144">
        <v>42735</v>
      </c>
      <c r="F103" s="144">
        <v>42735</v>
      </c>
      <c r="G103" s="164">
        <v>2016</v>
      </c>
      <c r="H103" s="92">
        <v>6.8</v>
      </c>
      <c r="I103" s="150">
        <v>8.3</v>
      </c>
      <c r="J103" s="169">
        <v>1.5</v>
      </c>
      <c r="K103" s="169"/>
    </row>
    <row r="104" spans="1:11" s="99" customFormat="1" ht="79.5" customHeight="1">
      <c r="A104" s="179" t="s">
        <v>261</v>
      </c>
      <c r="B104" s="175" t="s">
        <v>447</v>
      </c>
      <c r="C104" s="177" t="s">
        <v>446</v>
      </c>
      <c r="D104" s="92" t="s">
        <v>490</v>
      </c>
      <c r="E104" s="144">
        <v>43100</v>
      </c>
      <c r="F104" s="144"/>
      <c r="G104" s="144">
        <v>42794</v>
      </c>
      <c r="H104" s="92">
        <v>6.8</v>
      </c>
      <c r="I104" s="92">
        <v>0</v>
      </c>
      <c r="J104" s="177">
        <f>I104-H104</f>
        <v>-6.8</v>
      </c>
      <c r="K104" s="177"/>
    </row>
    <row r="105" spans="1:11" ht="11.25">
      <c r="A105" s="259" t="s">
        <v>192</v>
      </c>
      <c r="B105" s="260"/>
      <c r="C105" s="260"/>
      <c r="D105" s="260"/>
      <c r="E105" s="260"/>
      <c r="F105" s="260"/>
      <c r="G105" s="260"/>
      <c r="H105" s="260"/>
      <c r="I105" s="260"/>
      <c r="J105" s="260"/>
      <c r="K105" s="261"/>
    </row>
    <row r="106" spans="1:11" ht="45">
      <c r="A106" s="67" t="s">
        <v>98</v>
      </c>
      <c r="B106" s="46" t="s">
        <v>125</v>
      </c>
      <c r="C106" s="46" t="s">
        <v>127</v>
      </c>
      <c r="D106" s="46" t="s">
        <v>128</v>
      </c>
      <c r="E106" s="65">
        <v>41274</v>
      </c>
      <c r="F106" s="96">
        <v>41274</v>
      </c>
      <c r="G106" s="53">
        <v>2012</v>
      </c>
      <c r="H106" s="102">
        <v>2</v>
      </c>
      <c r="I106" s="102">
        <v>2</v>
      </c>
      <c r="J106" s="46"/>
      <c r="K106" s="103"/>
    </row>
    <row r="107" spans="1:11" ht="78.75">
      <c r="A107" s="67" t="s">
        <v>193</v>
      </c>
      <c r="B107" s="108" t="s">
        <v>70</v>
      </c>
      <c r="C107" s="44" t="s">
        <v>44</v>
      </c>
      <c r="D107" s="46" t="s">
        <v>69</v>
      </c>
      <c r="E107" s="65">
        <v>41639</v>
      </c>
      <c r="F107" s="65">
        <v>41639</v>
      </c>
      <c r="G107" s="48" t="s">
        <v>2</v>
      </c>
      <c r="H107" s="103">
        <v>1.6</v>
      </c>
      <c r="I107" s="46">
        <v>1.6</v>
      </c>
      <c r="J107" s="46"/>
      <c r="K107" s="103"/>
    </row>
    <row r="108" spans="1:11" ht="78.75">
      <c r="A108" s="67" t="s">
        <v>99</v>
      </c>
      <c r="B108" s="44" t="s">
        <v>68</v>
      </c>
      <c r="C108" s="44" t="s">
        <v>37</v>
      </c>
      <c r="D108" s="46" t="s">
        <v>114</v>
      </c>
      <c r="E108" s="96">
        <v>42004</v>
      </c>
      <c r="F108" s="96">
        <v>42004</v>
      </c>
      <c r="G108" s="97" t="s">
        <v>118</v>
      </c>
      <c r="H108" s="46">
        <v>9</v>
      </c>
      <c r="I108" s="46">
        <v>9</v>
      </c>
      <c r="J108" s="46"/>
      <c r="K108" s="46"/>
    </row>
    <row r="109" spans="1:11" ht="90">
      <c r="A109" s="67" t="s">
        <v>222</v>
      </c>
      <c r="B109" s="44" t="s">
        <v>343</v>
      </c>
      <c r="C109" s="46" t="s">
        <v>24</v>
      </c>
      <c r="D109" s="44" t="s">
        <v>365</v>
      </c>
      <c r="E109" s="65">
        <v>42369</v>
      </c>
      <c r="F109" s="65">
        <v>42369</v>
      </c>
      <c r="G109" s="111">
        <v>2015</v>
      </c>
      <c r="H109" s="109">
        <v>9.5</v>
      </c>
      <c r="I109" s="109">
        <v>9.5</v>
      </c>
      <c r="J109" s="44"/>
      <c r="K109" s="104"/>
    </row>
    <row r="110" spans="1:11" ht="90">
      <c r="A110" s="27" t="s">
        <v>257</v>
      </c>
      <c r="B110" s="170" t="s">
        <v>343</v>
      </c>
      <c r="C110" s="122" t="s">
        <v>453</v>
      </c>
      <c r="D110" s="167" t="s">
        <v>440</v>
      </c>
      <c r="E110" s="133">
        <v>42735</v>
      </c>
      <c r="F110" s="133">
        <v>42735</v>
      </c>
      <c r="G110" s="27">
        <v>2016</v>
      </c>
      <c r="H110" s="24">
        <v>9.5</v>
      </c>
      <c r="I110" s="150">
        <v>9.5</v>
      </c>
      <c r="J110" s="170"/>
      <c r="K110" s="24" t="s">
        <v>417</v>
      </c>
    </row>
    <row r="111" spans="1:11" s="99" customFormat="1" ht="69" customHeight="1">
      <c r="A111" s="179" t="s">
        <v>258</v>
      </c>
      <c r="B111" s="175" t="s">
        <v>448</v>
      </c>
      <c r="C111" s="175" t="s">
        <v>449</v>
      </c>
      <c r="D111" s="105" t="s">
        <v>499</v>
      </c>
      <c r="E111" s="142">
        <v>43100</v>
      </c>
      <c r="F111" s="142"/>
      <c r="G111" s="142">
        <v>42794</v>
      </c>
      <c r="H111" s="176">
        <v>9.5</v>
      </c>
      <c r="I111" s="176">
        <v>0.6</v>
      </c>
      <c r="J111" s="48">
        <f>I111-H111</f>
        <v>-8.9</v>
      </c>
      <c r="K111" s="177" t="s">
        <v>417</v>
      </c>
    </row>
    <row r="112" spans="1:11" ht="11.25">
      <c r="A112" s="38"/>
      <c r="B112" s="11"/>
      <c r="C112" s="12"/>
      <c r="D112" s="12"/>
      <c r="E112" s="12"/>
      <c r="F112" s="12"/>
      <c r="G112" s="12"/>
      <c r="H112" s="12"/>
      <c r="I112" s="12"/>
      <c r="J112" s="9"/>
      <c r="K112" s="9"/>
    </row>
    <row r="113" spans="1:10" ht="11.25">
      <c r="A113" s="39"/>
      <c r="B113" s="11"/>
      <c r="C113" s="12"/>
      <c r="D113" s="15"/>
      <c r="E113" s="15"/>
      <c r="F113" s="11"/>
      <c r="G113" s="15"/>
      <c r="H113" s="18"/>
      <c r="I113" s="9"/>
      <c r="J113" s="9"/>
    </row>
    <row r="114" spans="1:7" ht="11.25">
      <c r="A114" s="40"/>
      <c r="B114" s="11"/>
      <c r="C114" s="9"/>
      <c r="G114" s="21"/>
    </row>
    <row r="115" ht="11.25">
      <c r="G115" s="21"/>
    </row>
  </sheetData>
  <sheetProtection/>
  <mergeCells count="38">
    <mergeCell ref="A15:K15"/>
    <mergeCell ref="B54:B56"/>
    <mergeCell ref="A54:A56"/>
    <mergeCell ref="A72:K72"/>
    <mergeCell ref="B57:B60"/>
    <mergeCell ref="E4:E5"/>
    <mergeCell ref="F4:F5"/>
    <mergeCell ref="G4:J4"/>
    <mergeCell ref="A79:K79"/>
    <mergeCell ref="A43:K43"/>
    <mergeCell ref="A50:K50"/>
    <mergeCell ref="A22:K22"/>
    <mergeCell ref="A64:A71"/>
    <mergeCell ref="A105:K105"/>
    <mergeCell ref="A29:K29"/>
    <mergeCell ref="A36:K36"/>
    <mergeCell ref="A98:K98"/>
    <mergeCell ref="A57:A63"/>
    <mergeCell ref="A93:K93"/>
    <mergeCell ref="A86:K86"/>
    <mergeCell ref="C57:C59"/>
    <mergeCell ref="B64:B71"/>
    <mergeCell ref="A2:K2"/>
    <mergeCell ref="A8:K8"/>
    <mergeCell ref="A3:K3"/>
    <mergeCell ref="A7:K7"/>
    <mergeCell ref="A4:A5"/>
    <mergeCell ref="B4:B5"/>
    <mergeCell ref="C4:C5"/>
    <mergeCell ref="L14:IV14"/>
    <mergeCell ref="F64:F71"/>
    <mergeCell ref="G64:G71"/>
    <mergeCell ref="H64:H71"/>
    <mergeCell ref="I64:I71"/>
    <mergeCell ref="J64:J71"/>
    <mergeCell ref="K64:K71"/>
    <mergeCell ref="E66:E71"/>
    <mergeCell ref="D4:D5"/>
  </mergeCells>
  <printOptions/>
  <pageMargins left="0.3937007874015748" right="0.3937007874015748" top="0.7874015748031497" bottom="0.7874015748031497" header="0.31496062992125984" footer="0.31496062992125984"/>
  <pageSetup horizontalDpi="600" verticalDpi="600" orientation="landscape" paperSize="9" scale="49" r:id="rId3"/>
  <headerFooter>
    <oddHeader>&amp;CИнформация за ноябрь 2015</oddHeader>
    <oddFooter>&amp;LФорма таблицы согласована: Начальник экспертно-аналитического управления администрации Губернатора Ульяновской области&amp;R_______________ Н.П. Глинкин</oddFooter>
  </headerFooter>
  <rowBreaks count="4" manualBreakCount="4">
    <brk id="45" max="15" man="1"/>
    <brk id="56" max="15" man="1"/>
    <brk id="75" max="15" man="1"/>
    <brk id="107" max="15" man="1"/>
  </rowBreaks>
  <colBreaks count="1" manualBreakCount="1">
    <brk id="11" max="84" man="1"/>
  </colBreaks>
  <ignoredErrors>
    <ignoredError sqref="G88:G89 G52 G55:G56 G81 G11 G95:G96 G74:G75 G39 G16:G18 G24 G30:G32 G100:G101 G107:G108 G54 G27"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Ильдутов Евгений Анатольевич</cp:lastModifiedBy>
  <cp:lastPrinted>2017-01-11T08:51:38Z</cp:lastPrinted>
  <dcterms:created xsi:type="dcterms:W3CDTF">2014-02-07T12:21:12Z</dcterms:created>
  <dcterms:modified xsi:type="dcterms:W3CDTF">2017-03-31T12:23:11Z</dcterms:modified>
  <cp:category/>
  <cp:version/>
  <cp:contentType/>
  <cp:contentStatus/>
</cp:coreProperties>
</file>